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16" windowHeight="15840" tabRatio="721" activeTab="15"/>
  </bookViews>
  <sheets>
    <sheet name="SO 01" sheetId="4" r:id="rId1"/>
    <sheet name="SO 02" sheetId="5" r:id="rId2"/>
    <sheet name="SO 03" sheetId="6" r:id="rId3"/>
    <sheet name="SO 04" sheetId="7" r:id="rId4"/>
    <sheet name="SO 05" sheetId="8" r:id="rId5"/>
    <sheet name="SO 06" sheetId="10" r:id="rId6"/>
    <sheet name="SO 07" sheetId="11" r:id="rId7"/>
    <sheet name="SO 08" sheetId="12" r:id="rId8"/>
    <sheet name="SO 09" sheetId="13" r:id="rId9"/>
    <sheet name="SO 10" sheetId="14" r:id="rId10"/>
    <sheet name="SO 11" sheetId="15" r:id="rId11"/>
    <sheet name="SO 12 " sheetId="16" r:id="rId12"/>
    <sheet name="SO 13" sheetId="17" r:id="rId13"/>
    <sheet name="SO 14" sheetId="18" r:id="rId14"/>
    <sheet name="Výroba Riadenie" sheetId="20" r:id="rId15"/>
    <sheet name="Administratíva Riadenie" sheetId="21" r:id="rId16"/>
    <sheet name="Súhrn" sheetId="23" r:id="rId17"/>
  </sheets>
  <definedNames>
    <definedName name="_xlnm._FilterDatabase" localSheetId="15" hidden="1">'Administratíva Riadenie'!$A$5:$H$23</definedName>
    <definedName name="_xlnm._FilterDatabase" localSheetId="0" hidden="1">'SO 01'!$A$5:$H$51</definedName>
    <definedName name="_xlnm._FilterDatabase" localSheetId="1" hidden="1">'SO 02'!$A$5:$H$49</definedName>
    <definedName name="_xlnm._FilterDatabase" localSheetId="2" hidden="1">'SO 03'!$A$5:$H$49</definedName>
    <definedName name="_xlnm._FilterDatabase" localSheetId="3" hidden="1">'SO 04'!$A$5:$H$47</definedName>
    <definedName name="_xlnm._FilterDatabase" localSheetId="4" hidden="1">'SO 05'!$A$5:$H$47</definedName>
    <definedName name="_xlnm._FilterDatabase" localSheetId="5" hidden="1">'SO 06'!$A$5:$H$51</definedName>
    <definedName name="_xlnm._FilterDatabase" localSheetId="6" hidden="1">'SO 07'!$A$5:$H$19</definedName>
    <definedName name="_xlnm._FilterDatabase" localSheetId="7" hidden="1">'SO 08'!$A$5:$H$47</definedName>
    <definedName name="_xlnm._FilterDatabase" localSheetId="8" hidden="1">'SO 09'!$A$5:$H$18</definedName>
    <definedName name="_xlnm._FilterDatabase" localSheetId="9" hidden="1">'SO 10'!$A$5:$H$47</definedName>
    <definedName name="_xlnm._FilterDatabase" localSheetId="10" hidden="1">'SO 11'!$A$5:$H$47</definedName>
    <definedName name="_xlnm._FilterDatabase" localSheetId="11" hidden="1">'SO 12 '!$A$5:$H$18</definedName>
    <definedName name="_xlnm._FilterDatabase" localSheetId="12" hidden="1">'SO 13'!$A$5:$H$40</definedName>
    <definedName name="_xlnm._FilterDatabase" localSheetId="13" hidden="1">'SO 14'!$A$5:$H$41</definedName>
    <definedName name="_xlnm._FilterDatabase" localSheetId="16" hidden="1">Súhrn!$A$5:$E$26</definedName>
    <definedName name="_xlnm._FilterDatabase" localSheetId="14" hidden="1">'Výroba Riadenie'!$A$5:$H$19</definedName>
  </definedNames>
  <calcPr calcId="145621"/>
</workbook>
</file>

<file path=xl/calcChain.xml><?xml version="1.0" encoding="utf-8"?>
<calcChain xmlns="http://schemas.openxmlformats.org/spreadsheetml/2006/main">
  <c r="D6" i="13" l="1"/>
  <c r="D7" i="13" s="1"/>
  <c r="G10" i="11" l="1"/>
  <c r="H10" i="11" s="1"/>
  <c r="F31" i="18" l="1"/>
  <c r="H31" i="18" s="1"/>
  <c r="G30" i="18"/>
  <c r="H30" i="18" s="1"/>
  <c r="G22" i="18"/>
  <c r="H22" i="18" s="1"/>
  <c r="F21" i="18"/>
  <c r="H21" i="18" s="1"/>
  <c r="F18" i="21" l="1"/>
  <c r="H18" i="21" s="1"/>
  <c r="G7" i="21"/>
  <c r="H7" i="21" s="1"/>
  <c r="G8" i="21"/>
  <c r="H8" i="21" s="1"/>
  <c r="G9" i="21"/>
  <c r="H9" i="21" s="1"/>
  <c r="G10" i="21"/>
  <c r="H10" i="21" s="1"/>
  <c r="G11" i="21"/>
  <c r="H11" i="21" s="1"/>
  <c r="G12" i="21"/>
  <c r="H12" i="21" s="1"/>
  <c r="G13" i="21"/>
  <c r="H13" i="21" s="1"/>
  <c r="G14" i="21"/>
  <c r="H14" i="21" s="1"/>
  <c r="G15" i="21"/>
  <c r="H15" i="21" s="1"/>
  <c r="G16" i="21"/>
  <c r="H16" i="21" s="1"/>
  <c r="G17" i="21"/>
  <c r="H17" i="21" s="1"/>
  <c r="G6" i="21"/>
  <c r="H6" i="21" s="1"/>
  <c r="F14" i="20"/>
  <c r="H14" i="20" s="1"/>
  <c r="G7" i="20"/>
  <c r="H7" i="20" s="1"/>
  <c r="G8" i="20"/>
  <c r="H8" i="20" s="1"/>
  <c r="G9" i="20"/>
  <c r="H9" i="20" s="1"/>
  <c r="G10" i="20"/>
  <c r="H10" i="20" s="1"/>
  <c r="G11" i="20"/>
  <c r="H11" i="20" s="1"/>
  <c r="G12" i="20"/>
  <c r="H12" i="20" s="1"/>
  <c r="G13" i="20"/>
  <c r="H13" i="20" s="1"/>
  <c r="G6" i="20"/>
  <c r="H6" i="20" s="1"/>
  <c r="G11" i="5" l="1"/>
  <c r="H11" i="5" s="1"/>
  <c r="F34" i="18"/>
  <c r="H34" i="18" s="1"/>
  <c r="F33" i="18"/>
  <c r="H33" i="18" s="1"/>
  <c r="F32" i="18"/>
  <c r="H32" i="18" s="1"/>
  <c r="F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G20" i="18"/>
  <c r="H20" i="18" s="1"/>
  <c r="F19" i="18"/>
  <c r="H19" i="18" s="1"/>
  <c r="G18" i="18"/>
  <c r="H18" i="18" s="1"/>
  <c r="F17" i="18"/>
  <c r="H17" i="18" s="1"/>
  <c r="F16" i="18"/>
  <c r="H16" i="18" s="1"/>
  <c r="G15" i="18"/>
  <c r="H15" i="18" s="1"/>
  <c r="F14" i="18"/>
  <c r="H14" i="18" s="1"/>
  <c r="G13" i="18"/>
  <c r="H13" i="18" s="1"/>
  <c r="F12" i="18"/>
  <c r="H12" i="18" s="1"/>
  <c r="G11" i="18"/>
  <c r="H11" i="18" s="1"/>
  <c r="F10" i="18"/>
  <c r="F7" i="18"/>
  <c r="H7" i="18" s="1"/>
  <c r="F34" i="17"/>
  <c r="H34" i="17" s="1"/>
  <c r="G33" i="17"/>
  <c r="H33" i="17" s="1"/>
  <c r="G32" i="17"/>
  <c r="H32" i="17" s="1"/>
  <c r="F31" i="17"/>
  <c r="H31" i="17" s="1"/>
  <c r="G30" i="17"/>
  <c r="H30" i="17" s="1"/>
  <c r="F29" i="17"/>
  <c r="H29" i="17" s="1"/>
  <c r="G28" i="17"/>
  <c r="H28" i="17" s="1"/>
  <c r="F27" i="17"/>
  <c r="H27" i="17" s="1"/>
  <c r="G26" i="17"/>
  <c r="H26" i="17" s="1"/>
  <c r="G25" i="17"/>
  <c r="H25" i="17" s="1"/>
  <c r="F24" i="17"/>
  <c r="H24" i="17" s="1"/>
  <c r="G23" i="17"/>
  <c r="H23" i="17" s="1"/>
  <c r="F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F15" i="17"/>
  <c r="H15" i="17" s="1"/>
  <c r="G14" i="17"/>
  <c r="H14" i="17" s="1"/>
  <c r="G13" i="17"/>
  <c r="H13" i="17" s="1"/>
  <c r="F12" i="17"/>
  <c r="H12" i="17" s="1"/>
  <c r="G11" i="17"/>
  <c r="H11" i="17" s="1"/>
  <c r="F10" i="17"/>
  <c r="H10" i="17" s="1"/>
  <c r="F7" i="17"/>
  <c r="H7" i="17" s="1"/>
  <c r="F12" i="16"/>
  <c r="H12" i="16" s="1"/>
  <c r="F11" i="16"/>
  <c r="H11" i="16" s="1"/>
  <c r="G10" i="16"/>
  <c r="H10" i="16" s="1"/>
  <c r="G9" i="16"/>
  <c r="F8" i="16"/>
  <c r="H8" i="16" s="1"/>
  <c r="F41" i="15"/>
  <c r="H41" i="15" s="1"/>
  <c r="F40" i="15"/>
  <c r="H40" i="15" s="1"/>
  <c r="F39" i="15"/>
  <c r="H39" i="15" s="1"/>
  <c r="F38" i="15"/>
  <c r="H38" i="15" s="1"/>
  <c r="F37" i="15"/>
  <c r="H37" i="15" s="1"/>
  <c r="G36" i="15"/>
  <c r="H36" i="15" s="1"/>
  <c r="G35" i="15"/>
  <c r="H35" i="15" s="1"/>
  <c r="F34" i="15"/>
  <c r="H34" i="15" s="1"/>
  <c r="G33" i="15"/>
  <c r="G32" i="15"/>
  <c r="H32" i="15" s="1"/>
  <c r="F31" i="15"/>
  <c r="H31" i="15" s="1"/>
  <c r="G30" i="15"/>
  <c r="H30" i="15" s="1"/>
  <c r="F29" i="15"/>
  <c r="H29" i="15" s="1"/>
  <c r="F28" i="15"/>
  <c r="H28" i="15" s="1"/>
  <c r="G27" i="15"/>
  <c r="H27" i="15" s="1"/>
  <c r="F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F19" i="15"/>
  <c r="H19" i="15" s="1"/>
  <c r="G18" i="15"/>
  <c r="H18" i="15" s="1"/>
  <c r="G17" i="15"/>
  <c r="H17" i="15" s="1"/>
  <c r="G16" i="15"/>
  <c r="H16" i="15" s="1"/>
  <c r="F15" i="15"/>
  <c r="H15" i="15" s="1"/>
  <c r="G14" i="15"/>
  <c r="H14" i="15" s="1"/>
  <c r="G13" i="15"/>
  <c r="H13" i="15" s="1"/>
  <c r="F12" i="15"/>
  <c r="G11" i="15"/>
  <c r="H11" i="15" s="1"/>
  <c r="F10" i="15"/>
  <c r="H10" i="15" s="1"/>
  <c r="F7" i="15"/>
  <c r="H7" i="15" s="1"/>
  <c r="F41" i="14"/>
  <c r="H41" i="14" s="1"/>
  <c r="F40" i="14"/>
  <c r="H40" i="14" s="1"/>
  <c r="F39" i="14"/>
  <c r="H39" i="14" s="1"/>
  <c r="F38" i="14"/>
  <c r="H38" i="14" s="1"/>
  <c r="F37" i="14"/>
  <c r="H37" i="14" s="1"/>
  <c r="G36" i="14"/>
  <c r="H36" i="14" s="1"/>
  <c r="G35" i="14"/>
  <c r="H35" i="14" s="1"/>
  <c r="F34" i="14"/>
  <c r="G33" i="14"/>
  <c r="G32" i="14"/>
  <c r="H32" i="14" s="1"/>
  <c r="F31" i="14"/>
  <c r="H31" i="14" s="1"/>
  <c r="G30" i="14"/>
  <c r="H30" i="14" s="1"/>
  <c r="F29" i="14"/>
  <c r="H29" i="14" s="1"/>
  <c r="F28" i="14"/>
  <c r="H28" i="14" s="1"/>
  <c r="G27" i="14"/>
  <c r="H27" i="14" s="1"/>
  <c r="F26" i="14"/>
  <c r="H26" i="14" s="1"/>
  <c r="G25" i="14"/>
  <c r="G24" i="14"/>
  <c r="H24" i="14" s="1"/>
  <c r="G23" i="14"/>
  <c r="H23" i="14" s="1"/>
  <c r="G22" i="14"/>
  <c r="H22" i="14" s="1"/>
  <c r="G21" i="14"/>
  <c r="H21" i="14" s="1"/>
  <c r="G20" i="14"/>
  <c r="H20" i="14" s="1"/>
  <c r="F19" i="14"/>
  <c r="H19" i="14" s="1"/>
  <c r="G18" i="14"/>
  <c r="H18" i="14" s="1"/>
  <c r="G17" i="14"/>
  <c r="H17" i="14" s="1"/>
  <c r="G16" i="14"/>
  <c r="H16" i="14" s="1"/>
  <c r="F15" i="14"/>
  <c r="H15" i="14" s="1"/>
  <c r="G14" i="14"/>
  <c r="H14" i="14" s="1"/>
  <c r="G13" i="14"/>
  <c r="H13" i="14" s="1"/>
  <c r="F12" i="14"/>
  <c r="H12" i="14" s="1"/>
  <c r="G11" i="14"/>
  <c r="H11" i="14" s="1"/>
  <c r="F10" i="14"/>
  <c r="H10" i="14" s="1"/>
  <c r="F7" i="14"/>
  <c r="H7" i="14" s="1"/>
  <c r="F12" i="13"/>
  <c r="H12" i="13" s="1"/>
  <c r="F11" i="13"/>
  <c r="H11" i="13" s="1"/>
  <c r="G10" i="13"/>
  <c r="H10" i="13" s="1"/>
  <c r="G9" i="13"/>
  <c r="F8" i="13"/>
  <c r="H8" i="13" s="1"/>
  <c r="F41" i="12"/>
  <c r="H41" i="12" s="1"/>
  <c r="F40" i="12"/>
  <c r="H40" i="12" s="1"/>
  <c r="F39" i="12"/>
  <c r="H39" i="12" s="1"/>
  <c r="F38" i="12"/>
  <c r="H38" i="12" s="1"/>
  <c r="F37" i="12"/>
  <c r="H37" i="12" s="1"/>
  <c r="G36" i="12"/>
  <c r="H36" i="12" s="1"/>
  <c r="G35" i="12"/>
  <c r="H35" i="12" s="1"/>
  <c r="F34" i="12"/>
  <c r="H34" i="12" s="1"/>
  <c r="G33" i="12"/>
  <c r="G32" i="12"/>
  <c r="H32" i="12" s="1"/>
  <c r="F31" i="12"/>
  <c r="H31" i="12" s="1"/>
  <c r="G30" i="12"/>
  <c r="H30" i="12" s="1"/>
  <c r="F29" i="12"/>
  <c r="H29" i="12" s="1"/>
  <c r="F28" i="12"/>
  <c r="H28" i="12" s="1"/>
  <c r="G27" i="12"/>
  <c r="H27" i="12" s="1"/>
  <c r="F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F19" i="12"/>
  <c r="H19" i="12" s="1"/>
  <c r="G18" i="12"/>
  <c r="H18" i="12" s="1"/>
  <c r="G17" i="12"/>
  <c r="H17" i="12" s="1"/>
  <c r="G16" i="12"/>
  <c r="H16" i="12" s="1"/>
  <c r="F15" i="12"/>
  <c r="G14" i="12"/>
  <c r="H14" i="12" s="1"/>
  <c r="G13" i="12"/>
  <c r="H13" i="12" s="1"/>
  <c r="F12" i="12"/>
  <c r="H12" i="12" s="1"/>
  <c r="G11" i="12"/>
  <c r="H11" i="12" s="1"/>
  <c r="F10" i="12"/>
  <c r="H10" i="12" s="1"/>
  <c r="F7" i="12"/>
  <c r="H7" i="12" s="1"/>
  <c r="F13" i="11"/>
  <c r="H13" i="11" s="1"/>
  <c r="F12" i="11"/>
  <c r="H12" i="11" s="1"/>
  <c r="G11" i="11"/>
  <c r="H11" i="11" s="1"/>
  <c r="G9" i="11"/>
  <c r="F8" i="11"/>
  <c r="H8" i="11" s="1"/>
  <c r="F45" i="10"/>
  <c r="H45" i="10" s="1"/>
  <c r="F44" i="10"/>
  <c r="H44" i="10" s="1"/>
  <c r="F43" i="10"/>
  <c r="H43" i="10" s="1"/>
  <c r="F42" i="10"/>
  <c r="H42" i="10" s="1"/>
  <c r="F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G32" i="10"/>
  <c r="H32" i="10" s="1"/>
  <c r="F31" i="10"/>
  <c r="H31" i="10" s="1"/>
  <c r="G30" i="10"/>
  <c r="H30" i="10" s="1"/>
  <c r="F29" i="10"/>
  <c r="H29" i="10" s="1"/>
  <c r="F28" i="10"/>
  <c r="H28" i="10" s="1"/>
  <c r="G27" i="10"/>
  <c r="H27" i="10" s="1"/>
  <c r="F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F19" i="10"/>
  <c r="H19" i="10" s="1"/>
  <c r="G18" i="10"/>
  <c r="H18" i="10" s="1"/>
  <c r="G17" i="10"/>
  <c r="H17" i="10" s="1"/>
  <c r="G16" i="10"/>
  <c r="H16" i="10" s="1"/>
  <c r="F15" i="10"/>
  <c r="H15" i="10" s="1"/>
  <c r="G14" i="10"/>
  <c r="H14" i="10" s="1"/>
  <c r="G13" i="10"/>
  <c r="H13" i="10" s="1"/>
  <c r="F12" i="10"/>
  <c r="H12" i="10" s="1"/>
  <c r="G11" i="10"/>
  <c r="H11" i="10" s="1"/>
  <c r="F10" i="10"/>
  <c r="H10" i="10" s="1"/>
  <c r="F7" i="10"/>
  <c r="F41" i="8"/>
  <c r="H41" i="8" s="1"/>
  <c r="F40" i="8"/>
  <c r="H40" i="8" s="1"/>
  <c r="F39" i="8"/>
  <c r="H39" i="8" s="1"/>
  <c r="F38" i="8"/>
  <c r="H38" i="8" s="1"/>
  <c r="F37" i="8"/>
  <c r="H37" i="8" s="1"/>
  <c r="G36" i="8"/>
  <c r="H36" i="8" s="1"/>
  <c r="G35" i="8"/>
  <c r="H35" i="8" s="1"/>
  <c r="F34" i="8"/>
  <c r="H34" i="8" s="1"/>
  <c r="G33" i="8"/>
  <c r="G32" i="8"/>
  <c r="H32" i="8" s="1"/>
  <c r="F31" i="8"/>
  <c r="H31" i="8" s="1"/>
  <c r="G30" i="8"/>
  <c r="H30" i="8" s="1"/>
  <c r="F29" i="8"/>
  <c r="H29" i="8" s="1"/>
  <c r="F28" i="8"/>
  <c r="H28" i="8" s="1"/>
  <c r="G27" i="8"/>
  <c r="H27" i="8" s="1"/>
  <c r="F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F19" i="8"/>
  <c r="H19" i="8" s="1"/>
  <c r="G18" i="8"/>
  <c r="H18" i="8" s="1"/>
  <c r="G17" i="8"/>
  <c r="H17" i="8" s="1"/>
  <c r="G16" i="8"/>
  <c r="H16" i="8" s="1"/>
  <c r="F15" i="8"/>
  <c r="H15" i="8" s="1"/>
  <c r="G14" i="8"/>
  <c r="H14" i="8" s="1"/>
  <c r="G13" i="8"/>
  <c r="H13" i="8" s="1"/>
  <c r="F12" i="8"/>
  <c r="H12" i="8" s="1"/>
  <c r="G11" i="8"/>
  <c r="H11" i="8" s="1"/>
  <c r="F10" i="8"/>
  <c r="H10" i="8" s="1"/>
  <c r="F7" i="8"/>
  <c r="H7" i="8" s="1"/>
  <c r="F41" i="7"/>
  <c r="H41" i="7" s="1"/>
  <c r="F40" i="7"/>
  <c r="H40" i="7" s="1"/>
  <c r="F39" i="7"/>
  <c r="H39" i="7" s="1"/>
  <c r="F38" i="7"/>
  <c r="H38" i="7" s="1"/>
  <c r="F37" i="7"/>
  <c r="H37" i="7" s="1"/>
  <c r="G36" i="7"/>
  <c r="H36" i="7" s="1"/>
  <c r="G35" i="7"/>
  <c r="H35" i="7" s="1"/>
  <c r="F34" i="7"/>
  <c r="H34" i="7" s="1"/>
  <c r="G33" i="7"/>
  <c r="G32" i="7"/>
  <c r="H32" i="7" s="1"/>
  <c r="F31" i="7"/>
  <c r="H31" i="7" s="1"/>
  <c r="G30" i="7"/>
  <c r="H30" i="7" s="1"/>
  <c r="F29" i="7"/>
  <c r="H29" i="7" s="1"/>
  <c r="F28" i="7"/>
  <c r="H28" i="7" s="1"/>
  <c r="G27" i="7"/>
  <c r="H27" i="7" s="1"/>
  <c r="F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F19" i="7"/>
  <c r="H19" i="7" s="1"/>
  <c r="G18" i="7"/>
  <c r="H18" i="7" s="1"/>
  <c r="G17" i="7"/>
  <c r="H17" i="7" s="1"/>
  <c r="G16" i="7"/>
  <c r="H16" i="7" s="1"/>
  <c r="F15" i="7"/>
  <c r="H15" i="7" s="1"/>
  <c r="G14" i="7"/>
  <c r="H14" i="7" s="1"/>
  <c r="G13" i="7"/>
  <c r="H13" i="7" s="1"/>
  <c r="F12" i="7"/>
  <c r="H12" i="7" s="1"/>
  <c r="G11" i="7"/>
  <c r="H11" i="7" s="1"/>
  <c r="F10" i="7"/>
  <c r="H10" i="7" s="1"/>
  <c r="F7" i="7"/>
  <c r="H7" i="7" s="1"/>
  <c r="F43" i="6"/>
  <c r="H43" i="6" s="1"/>
  <c r="F42" i="6"/>
  <c r="H42" i="6" s="1"/>
  <c r="F41" i="6"/>
  <c r="H41" i="6" s="1"/>
  <c r="F40" i="6"/>
  <c r="H40" i="6" s="1"/>
  <c r="F39" i="6"/>
  <c r="H39" i="6" s="1"/>
  <c r="G38" i="6"/>
  <c r="H38" i="6" s="1"/>
  <c r="G37" i="6"/>
  <c r="H37" i="6" s="1"/>
  <c r="F36" i="6"/>
  <c r="G35" i="6"/>
  <c r="H35" i="6" s="1"/>
  <c r="G34" i="6"/>
  <c r="G33" i="6"/>
  <c r="H33" i="6" s="1"/>
  <c r="F32" i="6"/>
  <c r="H32" i="6" s="1"/>
  <c r="G31" i="6"/>
  <c r="H31" i="6" s="1"/>
  <c r="F30" i="6"/>
  <c r="H30" i="6" s="1"/>
  <c r="F29" i="6"/>
  <c r="H29" i="6" s="1"/>
  <c r="G28" i="6"/>
  <c r="H28" i="6" s="1"/>
  <c r="G27" i="6"/>
  <c r="H27" i="6" s="1"/>
  <c r="F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F19" i="6"/>
  <c r="H19" i="6" s="1"/>
  <c r="G18" i="6"/>
  <c r="H18" i="6" s="1"/>
  <c r="G17" i="6"/>
  <c r="H17" i="6" s="1"/>
  <c r="G16" i="6"/>
  <c r="H16" i="6" s="1"/>
  <c r="F15" i="6"/>
  <c r="H15" i="6" s="1"/>
  <c r="G14" i="6"/>
  <c r="H14" i="6" s="1"/>
  <c r="G13" i="6"/>
  <c r="H13" i="6" s="1"/>
  <c r="F12" i="6"/>
  <c r="H12" i="6" s="1"/>
  <c r="G11" i="6"/>
  <c r="H11" i="6" s="1"/>
  <c r="F10" i="6"/>
  <c r="H10" i="6" s="1"/>
  <c r="F7" i="6"/>
  <c r="H7" i="6" s="1"/>
  <c r="F43" i="5"/>
  <c r="H43" i="5" s="1"/>
  <c r="F42" i="5"/>
  <c r="H42" i="5" s="1"/>
  <c r="F41" i="5"/>
  <c r="H41" i="5" s="1"/>
  <c r="F40" i="5"/>
  <c r="H40" i="5" s="1"/>
  <c r="F39" i="5"/>
  <c r="H39" i="5" s="1"/>
  <c r="G38" i="5"/>
  <c r="H38" i="5" s="1"/>
  <c r="G37" i="5"/>
  <c r="H37" i="5" s="1"/>
  <c r="F36" i="5"/>
  <c r="H36" i="5" s="1"/>
  <c r="G35" i="5"/>
  <c r="H35" i="5" s="1"/>
  <c r="G34" i="5"/>
  <c r="H34" i="5" s="1"/>
  <c r="G33" i="5"/>
  <c r="G32" i="5"/>
  <c r="H32" i="5" s="1"/>
  <c r="F31" i="5"/>
  <c r="H31" i="5" s="1"/>
  <c r="G30" i="5"/>
  <c r="H30" i="5" s="1"/>
  <c r="F29" i="5"/>
  <c r="H29" i="5" s="1"/>
  <c r="F28" i="5"/>
  <c r="H28" i="5" s="1"/>
  <c r="G27" i="5"/>
  <c r="H27" i="5" s="1"/>
  <c r="F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F19" i="5"/>
  <c r="H19" i="5" s="1"/>
  <c r="G18" i="5"/>
  <c r="H18" i="5" s="1"/>
  <c r="G17" i="5"/>
  <c r="H17" i="5" s="1"/>
  <c r="G16" i="5"/>
  <c r="H16" i="5" s="1"/>
  <c r="F15" i="5"/>
  <c r="H15" i="5" s="1"/>
  <c r="G14" i="5"/>
  <c r="H14" i="5" s="1"/>
  <c r="G13" i="5"/>
  <c r="H13" i="5" s="1"/>
  <c r="F12" i="5"/>
  <c r="F10" i="5"/>
  <c r="H10" i="5" s="1"/>
  <c r="F7" i="5"/>
  <c r="H7" i="5" s="1"/>
  <c r="F45" i="4"/>
  <c r="H45" i="4" s="1"/>
  <c r="F44" i="4"/>
  <c r="H44" i="4" s="1"/>
  <c r="F43" i="4"/>
  <c r="H43" i="4" s="1"/>
  <c r="F42" i="4"/>
  <c r="H42" i="4" s="1"/>
  <c r="F41" i="4"/>
  <c r="H41" i="4" s="1"/>
  <c r="G40" i="4"/>
  <c r="H40" i="4" s="1"/>
  <c r="G39" i="4"/>
  <c r="H39" i="4" s="1"/>
  <c r="F38" i="4"/>
  <c r="H38" i="4" s="1"/>
  <c r="G37" i="4"/>
  <c r="H37" i="4" s="1"/>
  <c r="G36" i="4"/>
  <c r="H36" i="4" s="1"/>
  <c r="G35" i="4"/>
  <c r="G33" i="4"/>
  <c r="H33" i="4" s="1"/>
  <c r="F32" i="4"/>
  <c r="H32" i="4" s="1"/>
  <c r="G31" i="4"/>
  <c r="H31" i="4" s="1"/>
  <c r="F30" i="4"/>
  <c r="H30" i="4" s="1"/>
  <c r="F29" i="4"/>
  <c r="H29" i="4" s="1"/>
  <c r="G28" i="4"/>
  <c r="H28" i="4" s="1"/>
  <c r="F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F19" i="4"/>
  <c r="H19" i="4" s="1"/>
  <c r="G18" i="4"/>
  <c r="H18" i="4" s="1"/>
  <c r="G17" i="4"/>
  <c r="H17" i="4" s="1"/>
  <c r="G16" i="4"/>
  <c r="H16" i="4" s="1"/>
  <c r="F15" i="4"/>
  <c r="G14" i="4"/>
  <c r="H14" i="4" s="1"/>
  <c r="G13" i="4"/>
  <c r="H13" i="4" s="1"/>
  <c r="F12" i="4"/>
  <c r="H12" i="4" s="1"/>
  <c r="G11" i="4"/>
  <c r="H11" i="4" s="1"/>
  <c r="F10" i="4"/>
  <c r="H10" i="4" s="1"/>
  <c r="F7" i="4"/>
  <c r="H7" i="4" s="1"/>
  <c r="H21" i="21"/>
  <c r="E21" i="23" s="1"/>
  <c r="G20" i="21"/>
  <c r="D21" i="23" s="1"/>
  <c r="H17" i="20"/>
  <c r="H18" i="20" s="1"/>
  <c r="G16" i="20"/>
  <c r="D20" i="23" s="1"/>
  <c r="D6" i="18"/>
  <c r="F6" i="18" s="1"/>
  <c r="D8" i="18"/>
  <c r="D6" i="17"/>
  <c r="F6" i="17" s="1"/>
  <c r="D8" i="17"/>
  <c r="F8" i="17" s="1"/>
  <c r="D6" i="16"/>
  <c r="D7" i="16" s="1"/>
  <c r="F7" i="16" s="1"/>
  <c r="D6" i="15"/>
  <c r="F6" i="15" s="1"/>
  <c r="D8" i="15"/>
  <c r="F8" i="15" s="1"/>
  <c r="H8" i="15" s="1"/>
  <c r="D6" i="14"/>
  <c r="F6" i="14" s="1"/>
  <c r="D8" i="14"/>
  <c r="F8" i="14" s="1"/>
  <c r="H8" i="14" s="1"/>
  <c r="F7" i="13"/>
  <c r="H7" i="13" s="1"/>
  <c r="D6" i="11"/>
  <c r="F6" i="11" s="1"/>
  <c r="D6" i="10"/>
  <c r="F6" i="10" s="1"/>
  <c r="H6" i="10" s="1"/>
  <c r="D8" i="10"/>
  <c r="D6" i="12"/>
  <c r="F6" i="12" s="1"/>
  <c r="D8" i="12"/>
  <c r="F8" i="12" s="1"/>
  <c r="H8" i="12" s="1"/>
  <c r="D6" i="8"/>
  <c r="F6" i="8" s="1"/>
  <c r="D8" i="8"/>
  <c r="D8" i="7"/>
  <c r="F8" i="7" s="1"/>
  <c r="H8" i="7" s="1"/>
  <c r="D6" i="7"/>
  <c r="F6" i="7" s="1"/>
  <c r="D6" i="6"/>
  <c r="F6" i="6" s="1"/>
  <c r="D8" i="6"/>
  <c r="F8" i="6" s="1"/>
  <c r="H8" i="6" s="1"/>
  <c r="D8" i="5"/>
  <c r="D8" i="4"/>
  <c r="F8" i="4" s="1"/>
  <c r="H8" i="4" s="1"/>
  <c r="D6" i="4"/>
  <c r="F6" i="4" s="1"/>
  <c r="D34" i="4"/>
  <c r="F34" i="4" s="1"/>
  <c r="H34" i="4" s="1"/>
  <c r="D6" i="5"/>
  <c r="F6" i="5" s="1"/>
  <c r="E20" i="23" l="1"/>
  <c r="D7" i="11"/>
  <c r="F7" i="11" s="1"/>
  <c r="H7" i="11" s="1"/>
  <c r="D9" i="8"/>
  <c r="F9" i="8" s="1"/>
  <c r="H9" i="8" s="1"/>
  <c r="H6" i="12"/>
  <c r="H6" i="11"/>
  <c r="H6" i="17"/>
  <c r="H6" i="4"/>
  <c r="F47" i="4"/>
  <c r="H47" i="4" s="1"/>
  <c r="H6" i="8"/>
  <c r="H6" i="18"/>
  <c r="H6" i="5"/>
  <c r="D9" i="5"/>
  <c r="F9" i="5" s="1"/>
  <c r="H9" i="5" s="1"/>
  <c r="H6" i="14"/>
  <c r="H7" i="10"/>
  <c r="D9" i="4"/>
  <c r="F9" i="4" s="1"/>
  <c r="H9" i="4" s="1"/>
  <c r="H6" i="6"/>
  <c r="H6" i="15"/>
  <c r="F6" i="16"/>
  <c r="H23" i="18"/>
  <c r="G35" i="17"/>
  <c r="H35" i="17" s="1"/>
  <c r="H9" i="16"/>
  <c r="G13" i="16"/>
  <c r="H13" i="16" s="1"/>
  <c r="H33" i="15"/>
  <c r="G42" i="15"/>
  <c r="H42" i="15" s="1"/>
  <c r="H33" i="14"/>
  <c r="G42" i="14"/>
  <c r="H42" i="14" s="1"/>
  <c r="G13" i="13"/>
  <c r="H13" i="13" s="1"/>
  <c r="H33" i="12"/>
  <c r="G42" i="12"/>
  <c r="H42" i="12" s="1"/>
  <c r="H9" i="11"/>
  <c r="G14" i="11"/>
  <c r="H14" i="11" s="1"/>
  <c r="H33" i="10"/>
  <c r="G46" i="10"/>
  <c r="H46" i="10" s="1"/>
  <c r="H33" i="8"/>
  <c r="G42" i="8"/>
  <c r="H42" i="8" s="1"/>
  <c r="H33" i="7"/>
  <c r="G42" i="7"/>
  <c r="H42" i="7" s="1"/>
  <c r="H34" i="6"/>
  <c r="G44" i="6"/>
  <c r="H44" i="6" s="1"/>
  <c r="H33" i="5"/>
  <c r="G44" i="5"/>
  <c r="H44" i="5" s="1"/>
  <c r="H35" i="4"/>
  <c r="G46" i="4"/>
  <c r="H46" i="4" s="1"/>
  <c r="H9" i="13"/>
  <c r="H6" i="7"/>
  <c r="H7" i="16"/>
  <c r="D9" i="18"/>
  <c r="F9" i="18" s="1"/>
  <c r="H9" i="18" s="1"/>
  <c r="F6" i="13"/>
  <c r="H22" i="21"/>
  <c r="D9" i="7"/>
  <c r="F9" i="7" s="1"/>
  <c r="H9" i="7" s="1"/>
  <c r="D9" i="10"/>
  <c r="F9" i="10" s="1"/>
  <c r="H9" i="10" s="1"/>
  <c r="D9" i="15"/>
  <c r="F9" i="15" s="1"/>
  <c r="H9" i="15" s="1"/>
  <c r="D9" i="12"/>
  <c r="F9" i="12" s="1"/>
  <c r="H9" i="12" s="1"/>
  <c r="F8" i="18"/>
  <c r="H8" i="18" s="1"/>
  <c r="H10" i="18"/>
  <c r="H8" i="17"/>
  <c r="D9" i="17"/>
  <c r="F9" i="17" s="1"/>
  <c r="H9" i="17" s="1"/>
  <c r="D9" i="14"/>
  <c r="F9" i="14" s="1"/>
  <c r="H9" i="14" s="1"/>
  <c r="H25" i="14"/>
  <c r="F8" i="10"/>
  <c r="H8" i="10" s="1"/>
  <c r="F8" i="8"/>
  <c r="H8" i="8" s="1"/>
  <c r="D9" i="6"/>
  <c r="F9" i="6" s="1"/>
  <c r="H9" i="6" s="1"/>
  <c r="F8" i="5"/>
  <c r="H8" i="5" s="1"/>
  <c r="H12" i="15"/>
  <c r="H34" i="14"/>
  <c r="H15" i="12"/>
  <c r="H36" i="6"/>
  <c r="H12" i="5"/>
  <c r="H15" i="4"/>
  <c r="G16" i="16"/>
  <c r="D17" i="23" s="1"/>
  <c r="F15" i="11" l="1"/>
  <c r="H15" i="11" s="1"/>
  <c r="G35" i="18"/>
  <c r="H35" i="18" s="1"/>
  <c r="F48" i="4"/>
  <c r="C6" i="23" s="1"/>
  <c r="G45" i="14"/>
  <c r="D15" i="23" s="1"/>
  <c r="G45" i="7"/>
  <c r="D9" i="23" s="1"/>
  <c r="G47" i="6"/>
  <c r="D8" i="23" s="1"/>
  <c r="F47" i="10"/>
  <c r="H47" i="10" s="1"/>
  <c r="H50" i="10" s="1"/>
  <c r="E11" i="23" s="1"/>
  <c r="F45" i="6"/>
  <c r="H45" i="6" s="1"/>
  <c r="H48" i="6" s="1"/>
  <c r="E8" i="23" s="1"/>
  <c r="F45" i="5"/>
  <c r="H45" i="5" s="1"/>
  <c r="H48" i="5" s="1"/>
  <c r="F43" i="7"/>
  <c r="H43" i="7" s="1"/>
  <c r="H46" i="7" s="1"/>
  <c r="E9" i="23" s="1"/>
  <c r="H6" i="16"/>
  <c r="F14" i="16"/>
  <c r="F43" i="14"/>
  <c r="H43" i="14" s="1"/>
  <c r="H46" i="14" s="1"/>
  <c r="H47" i="14" s="1"/>
  <c r="F43" i="8"/>
  <c r="H43" i="8" s="1"/>
  <c r="H46" i="8" s="1"/>
  <c r="F36" i="17"/>
  <c r="H36" i="17" s="1"/>
  <c r="H39" i="17" s="1"/>
  <c r="E18" i="23" s="1"/>
  <c r="F43" i="12"/>
  <c r="H43" i="12" s="1"/>
  <c r="H46" i="12" s="1"/>
  <c r="H47" i="12" s="1"/>
  <c r="H6" i="13"/>
  <c r="F14" i="13"/>
  <c r="H14" i="13" s="1"/>
  <c r="F43" i="15"/>
  <c r="H43" i="15" s="1"/>
  <c r="H46" i="15" s="1"/>
  <c r="H47" i="15" s="1"/>
  <c r="F36" i="18"/>
  <c r="H36" i="18" s="1"/>
  <c r="G38" i="17"/>
  <c r="D18" i="23" s="1"/>
  <c r="G45" i="15"/>
  <c r="D16" i="23" s="1"/>
  <c r="G16" i="13"/>
  <c r="D14" i="23" s="1"/>
  <c r="G45" i="12"/>
  <c r="D13" i="23" s="1"/>
  <c r="G17" i="11"/>
  <c r="D12" i="23" s="1"/>
  <c r="G49" i="10"/>
  <c r="D11" i="23" s="1"/>
  <c r="G45" i="8"/>
  <c r="D10" i="23" s="1"/>
  <c r="G47" i="5"/>
  <c r="D7" i="23" s="1"/>
  <c r="G49" i="4"/>
  <c r="D6" i="23" s="1"/>
  <c r="H50" i="4"/>
  <c r="E6" i="23" s="1"/>
  <c r="F16" i="11" l="1"/>
  <c r="C12" i="23" s="1"/>
  <c r="H18" i="11"/>
  <c r="E12" i="23" s="1"/>
  <c r="G38" i="18"/>
  <c r="D19" i="23" s="1"/>
  <c r="D23" i="23" s="1"/>
  <c r="H39" i="18"/>
  <c r="E19" i="23" s="1"/>
  <c r="H17" i="13"/>
  <c r="E14" i="23" s="1"/>
  <c r="F48" i="10"/>
  <c r="C11" i="23" s="1"/>
  <c r="H47" i="8"/>
  <c r="E10" i="23"/>
  <c r="F44" i="8"/>
  <c r="C10" i="23" s="1"/>
  <c r="H49" i="5"/>
  <c r="E7" i="23"/>
  <c r="F37" i="17"/>
  <c r="C18" i="23" s="1"/>
  <c r="F44" i="15"/>
  <c r="C16" i="23" s="1"/>
  <c r="F44" i="14"/>
  <c r="C15" i="23" s="1"/>
  <c r="F15" i="13"/>
  <c r="C14" i="23" s="1"/>
  <c r="F44" i="7"/>
  <c r="C9" i="23" s="1"/>
  <c r="F46" i="5"/>
  <c r="C7" i="23" s="1"/>
  <c r="H51" i="4"/>
  <c r="H47" i="7"/>
  <c r="F44" i="12"/>
  <c r="C13" i="23" s="1"/>
  <c r="F46" i="6"/>
  <c r="C8" i="23" s="1"/>
  <c r="F37" i="18"/>
  <c r="C19" i="23" s="1"/>
  <c r="H14" i="16"/>
  <c r="H17" i="16" s="1"/>
  <c r="F15" i="16"/>
  <c r="C17" i="23" s="1"/>
  <c r="H51" i="10"/>
  <c r="E16" i="23"/>
  <c r="E13" i="23"/>
  <c r="H40" i="17"/>
  <c r="E15" i="23"/>
  <c r="H49" i="6"/>
  <c r="H18" i="13" l="1"/>
  <c r="H19" i="11"/>
  <c r="H40" i="18"/>
  <c r="C22" i="23"/>
  <c r="E17" i="23"/>
  <c r="E24" i="23" s="1"/>
  <c r="E25" i="23" s="1"/>
  <c r="H18" i="16"/>
</calcChain>
</file>

<file path=xl/sharedStrings.xml><?xml version="1.0" encoding="utf-8"?>
<sst xmlns="http://schemas.openxmlformats.org/spreadsheetml/2006/main" count="2216" uniqueCount="137">
  <si>
    <t>Rúrka tuhá elektroinštalačná z PVC typ 1540, uložená pevne</t>
  </si>
  <si>
    <t>m</t>
  </si>
  <si>
    <t>Popis položky</t>
  </si>
  <si>
    <t>Typ</t>
  </si>
  <si>
    <t>M</t>
  </si>
  <si>
    <t>Množstvo</t>
  </si>
  <si>
    <t>J. cena indexová</t>
  </si>
  <si>
    <t>Celková cena</t>
  </si>
  <si>
    <t>P</t>
  </si>
  <si>
    <t>Rúrka tuhá hrdlová PVC 1540 KA, D 40, KOPOS</t>
  </si>
  <si>
    <t>Káblový rošt šírky 400 mm, pre voľné i pevné uloženie káblov</t>
  </si>
  <si>
    <t>Rošt s priečkou pozinkovaný NIEDAX Rz 40/300 dĺžka 3 m</t>
  </si>
  <si>
    <t>ks</t>
  </si>
  <si>
    <t>Koleno pozinkované pre rošt NIEDAX KRz 40 uhol 45°</t>
  </si>
  <si>
    <t>Káblový žľab Mars, pozink. vrátane príslušenstva, 40/40 mm bez veka a podpery</t>
  </si>
  <si>
    <t>Koleno 90° pre káblový žlab MARS 40x20 mm</t>
  </si>
  <si>
    <t>Spojovacia sada pre káblový žlab MARS M6</t>
  </si>
  <si>
    <t>súb.</t>
  </si>
  <si>
    <t>Žľab 40/40 drôtený</t>
  </si>
  <si>
    <t>Káblový žľab Mars, pozink. vrátane príslušenstva, 250/50 mm vrátane veka a podpery</t>
  </si>
  <si>
    <t>Žlab káblový MARS 250x50 mm</t>
  </si>
  <si>
    <t>Koleno vnútorné pre káblový žlab MARS 250x50 mm</t>
  </si>
  <si>
    <t>T-kus pre káblový žlab MARS 3x250x50 mm</t>
  </si>
  <si>
    <t>Odbočný T-diel pre káblový žlab MARS 250x50 mm</t>
  </si>
  <si>
    <t>Nosník pre káblový žlab MARS 250 mm</t>
  </si>
  <si>
    <t>Zakončenie žľabu MARS 250x50 mm</t>
  </si>
  <si>
    <t>Držiak stropný pre káblový žlab MARS</t>
  </si>
  <si>
    <t>Montáž oceľoplechovej rozvodnice do váhy 50 kg</t>
  </si>
  <si>
    <t>Rozvádzače REL1</t>
  </si>
  <si>
    <t>Montáž svietidla interiérového na strop do 10 kg</t>
  </si>
  <si>
    <t>Kábel medený uložený pevne CYKY 450/750 V 5x2,5</t>
  </si>
  <si>
    <t>Kábel medený CYKY 5x2,5 mm2</t>
  </si>
  <si>
    <t>Kábel medený uložený pevne CYKY 450/750 V 5x4</t>
  </si>
  <si>
    <t>Kábel medený CYKY 5x4 mm2</t>
  </si>
  <si>
    <t>Východzia revízia</t>
  </si>
  <si>
    <t>Typová skúška rozvádzača</t>
  </si>
  <si>
    <t>Projekt skutočného vyhotovenia</t>
  </si>
  <si>
    <t>Krabicový rozvod. Acidur, upev.na podklad alebo do priprav.lôžka,zapojenie,od- a zaviečk.s 3 vývodmi</t>
  </si>
  <si>
    <t>Krabica Acidur</t>
  </si>
  <si>
    <t>Celková suma bez DPH</t>
  </si>
  <si>
    <t>Celková suma s DPH</t>
  </si>
  <si>
    <t>Mena</t>
  </si>
  <si>
    <t>€</t>
  </si>
  <si>
    <t>Rozvádzače REL2</t>
  </si>
  <si>
    <t>Rozvádzače REL3</t>
  </si>
  <si>
    <t>Rozvádzače REL4</t>
  </si>
  <si>
    <t>Rozvádzače REL5</t>
  </si>
  <si>
    <t>Rozvádzače REL10</t>
  </si>
  <si>
    <t>Rozvádzače REL6</t>
  </si>
  <si>
    <t>Rozvádzače REL7</t>
  </si>
  <si>
    <t>Rozvádzače REL8</t>
  </si>
  <si>
    <t>Rozvádzače REL9</t>
  </si>
  <si>
    <t>uEmergency,T014AA0054</t>
  </si>
  <si>
    <t>Rozvádzače REL11, REL12, REL13</t>
  </si>
  <si>
    <t>Káblový žľab plastový 40x20 vrátane veka a príslušenstva</t>
  </si>
  <si>
    <t>Káblový žľab plastový 130x40 vrátane veka a príslušenstva</t>
  </si>
  <si>
    <t xml:space="preserve"> PLASTOVÝ KÁBLOVÝ ŽLAB VRÁTANE VEKA A PRÍSLUŠENSTVA 40x20</t>
  </si>
  <si>
    <t>PLASTOVÝ KÁBLOVÝ ŽLAB VRÁTANE VEKA A PRÍSLUŠENSTVA 130x40</t>
  </si>
  <si>
    <t>Demontáž svietidla</t>
  </si>
  <si>
    <t>Rozvádzače REL14</t>
  </si>
  <si>
    <t>Kábel medený CYKY 5x6 mm2</t>
  </si>
  <si>
    <t>Kábel medený uložený pevne CYKY 450/750 V 5x6</t>
  </si>
  <si>
    <t>Demonáž rozvádzača</t>
  </si>
  <si>
    <t>Jednotka</t>
  </si>
  <si>
    <t>Cena Materiál</t>
  </si>
  <si>
    <t>Cena Práca</t>
  </si>
  <si>
    <t>Celková cena práce</t>
  </si>
  <si>
    <t>Celková cena materiálu</t>
  </si>
  <si>
    <t>O</t>
  </si>
  <si>
    <t>Podružný materiál</t>
  </si>
  <si>
    <t xml:space="preserve">Podiel podružných výkonov </t>
  </si>
  <si>
    <t>%</t>
  </si>
  <si>
    <t>hod</t>
  </si>
  <si>
    <t>2 x Montážna plošina</t>
  </si>
  <si>
    <t>Ukončenie vodičov . vč. zapojenia a vodičovej koncovky do 16 mm2</t>
  </si>
  <si>
    <t xml:space="preserve">Demontáž elektroinštalácie </t>
  </si>
  <si>
    <t>kg</t>
  </si>
  <si>
    <t xml:space="preserve">Odvoz a likvidacia odpadu elektro odpadu </t>
  </si>
  <si>
    <t>Riadiaca jednotka typ 1</t>
  </si>
  <si>
    <t>Riadiaca jednotka typ 2</t>
  </si>
  <si>
    <t>Senzor intenzity externy</t>
  </si>
  <si>
    <t>DALI opakovac</t>
  </si>
  <si>
    <t>Relé modul</t>
  </si>
  <si>
    <t>Tlačidlový panel priemyselný</t>
  </si>
  <si>
    <t>ETH switch</t>
  </si>
  <si>
    <t>Servis WebServer</t>
  </si>
  <si>
    <t>Schémy zapojenia a naprogramovanie svetelnej sústavy</t>
  </si>
  <si>
    <t>riadiaca jednotka typ 1</t>
  </si>
  <si>
    <t>Multisenzory</t>
  </si>
  <si>
    <t>Senzor pohybu kancelária</t>
  </si>
  <si>
    <t>Tlačidlový panel typ 1</t>
  </si>
  <si>
    <t>Tlačidlový panel typ 2</t>
  </si>
  <si>
    <t>Rámik pre tlačidlový panel</t>
  </si>
  <si>
    <t>Senzorová vstupná jednotka</t>
  </si>
  <si>
    <t>Montáž pre senzor</t>
  </si>
  <si>
    <t xml:space="preserve">Senzor pohybu chodba </t>
  </si>
  <si>
    <t>Stavebná časť</t>
  </si>
  <si>
    <t>SO 01 Hala čistiareň odliatkov</t>
  </si>
  <si>
    <t>SO 02 Expedičná hala</t>
  </si>
  <si>
    <t>SO 03 Hala Oceloliatina</t>
  </si>
  <si>
    <t xml:space="preserve">SO 04 Hala drvenie vratu </t>
  </si>
  <si>
    <t>SO 05 Úprava formovacích zmesí</t>
  </si>
  <si>
    <t>SO 06 Formovňa - automatická formovacia linka</t>
  </si>
  <si>
    <t xml:space="preserve">SO 07 Taviareň tvárnej liatiny </t>
  </si>
  <si>
    <t>SO 08 Hala sklad pieskov</t>
  </si>
  <si>
    <t xml:space="preserve">SO 09 Doprávne pásy - hala CT mlyny </t>
  </si>
  <si>
    <t xml:space="preserve">SO 10 Hala taviareň tvárnej liatiny </t>
  </si>
  <si>
    <t xml:space="preserve">SO 11 Stará Hala </t>
  </si>
  <si>
    <t>SO 12 Výbrané haly 1</t>
  </si>
  <si>
    <t>SO 13 Výbrané haly 2 (dopravné pásy)</t>
  </si>
  <si>
    <t xml:space="preserve">SO 14 Administratívné priestory </t>
  </si>
  <si>
    <t xml:space="preserve">Výroba riadenie </t>
  </si>
  <si>
    <t xml:space="preserve">Administratíva riadenie </t>
  </si>
  <si>
    <t xml:space="preserve">Montáž tlačidla </t>
  </si>
  <si>
    <t xml:space="preserve">Dvojtlačidlo - červená, zelená priemyselné </t>
  </si>
  <si>
    <t>V prípade, že zadanie odkazuje na konkrétne obchodné značky, mená výrobcov alebo typové označenie, môže uchádzač ponúknuť iné ekvivalentné riešenie.</t>
  </si>
  <si>
    <t>Predložením ponuky uchádzač potvrdzuje, že spĺňa požadované technické zadanie a minimálne požadované parametre a že vypracovaná cenová ponuka zodpovedá cenám obvyklým v danom mieste a čase.</t>
  </si>
  <si>
    <t xml:space="preserve">Kábel bezhalogénový uložený pevne NHXH-J 3x1,5 FE180/E30 </t>
  </si>
  <si>
    <t xml:space="preserve">Kábel NHXH-J 3x1,5 FE180/E30 </t>
  </si>
  <si>
    <t>Krabicový rozvod. bezhalogenový upev.na podklad alebo do priprav.lôžka,zapojenie,od- a zaviečk.s 2 vývodmi</t>
  </si>
  <si>
    <t>Krabica Bezhalogenova</t>
  </si>
  <si>
    <t>Príloha č. 1_Výkaz výmer_osvetlenie Výzvy</t>
  </si>
  <si>
    <t>Dátum predloženia ponuky</t>
  </si>
  <si>
    <t>Obchodné meno a sídlo</t>
  </si>
  <si>
    <t>Kontaktná osoba, tel. kontakt, email</t>
  </si>
  <si>
    <t>Svietidlo priemyselné DALI, 4000K, IP66, 1x53W</t>
  </si>
  <si>
    <t>Svietidlo priemyselné DALI, 4000K, IP66, 1x194W</t>
  </si>
  <si>
    <t>Svietidlo priemyselné ON/OFF, asymetrická krivka, IP66, 1x100W</t>
  </si>
  <si>
    <t>Svietidlo priemyselné DALI, 4000K, IP66, 1x44W, 128,4 lm/W</t>
  </si>
  <si>
    <t>Svietidlo priemyselné DALI, 4000K, IP66, 1x134W</t>
  </si>
  <si>
    <t>Svietidlo priemyselné DALI, 4000K, IP66, 1x123W</t>
  </si>
  <si>
    <t>Svietidlo priemyselné DALI, 4000K, IP66, 1x46W</t>
  </si>
  <si>
    <t>Svietidlo priemyselné DALI, 4000K, IP66, 1x44W, 137,5 lm/W</t>
  </si>
  <si>
    <t>Svietidlo DALI, 4000K, UGR &lt; 19, L65 &lt; 3000 cd/m² , L95, 1x22W</t>
  </si>
  <si>
    <t>Svietidlo DALI, 4000K, UGR &lt; 19, L65 &lt; 3000 cd/m² , L95, 1x31W</t>
  </si>
  <si>
    <t>Prisadené svietidlo DALI, 4000K, 1x 40W</t>
  </si>
  <si>
    <t>Prisadené svietidlo DALI, 4000K, 1x 50W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</si>
</sst>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MS Sans Serif"/>
      <family val="2"/>
      <charset val="238"/>
    </font>
    <font>
      <sz val="10"/>
      <name val="Arial"/>
      <family val="2"/>
    </font>
    <font>
      <b/>
      <sz val="14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Alignment="0">
      <alignment vertical="top" wrapText="1"/>
      <protection locked="0"/>
    </xf>
    <xf numFmtId="0" fontId="7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0" fillId="2" borderId="16" xfId="0" applyNumberFormat="1" applyFill="1" applyBorder="1" applyAlignment="1">
      <alignment horizontal="center" vertical="center"/>
    </xf>
    <xf numFmtId="44" fontId="0" fillId="2" borderId="13" xfId="0" applyNumberForma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" fontId="11" fillId="0" borderId="1" xfId="0" applyNumberFormat="1" applyFont="1" applyFill="1" applyBorder="1" applyAlignment="1" applyProtection="1">
      <alignment horizontal="left" vertical="center"/>
      <protection locked="0"/>
    </xf>
    <xf numFmtId="0" fontId="11" fillId="0" borderId="1" xfId="2" applyFont="1" applyFill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 vertical="center"/>
      <protection locked="0"/>
    </xf>
    <xf numFmtId="4" fontId="4" fillId="5" borderId="1" xfId="1" applyNumberFormat="1" applyFont="1" applyFill="1" applyBorder="1" applyAlignment="1" applyProtection="1">
      <alignment horizontal="right" vertical="center" wrapText="1"/>
      <protection locked="0"/>
    </xf>
    <xf numFmtId="4" fontId="11" fillId="5" borderId="3" xfId="0" applyNumberFormat="1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1" fillId="4" borderId="24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44" fontId="11" fillId="2" borderId="13" xfId="0" applyNumberFormat="1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44" fontId="11" fillId="2" borderId="16" xfId="0" applyNumberFormat="1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2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3" borderId="18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5" borderId="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4" fontId="0" fillId="5" borderId="3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ont="1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4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44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4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Hypertextové prepojenie" xfId="2" builtinId="8"/>
    <cellStyle name="Normal_rozpocet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J35" sqref="J35"/>
    </sheetView>
  </sheetViews>
  <sheetFormatPr defaultColWidth="9.109375" defaultRowHeight="14.4" x14ac:dyDescent="0.3"/>
  <cols>
    <col min="1" max="1" width="16.6640625" style="76" customWidth="1"/>
    <col min="2" max="2" width="93.109375" style="76" customWidth="1"/>
    <col min="3" max="4" width="10.6640625" style="76" customWidth="1"/>
    <col min="5" max="7" width="17.88671875" style="76" customWidth="1"/>
    <col min="8" max="8" width="22.44140625" style="76" customWidth="1"/>
    <col min="9" max="9" width="9.109375" style="76"/>
    <col min="10" max="10" width="24.88671875" style="76" customWidth="1"/>
    <col min="11" max="16384" width="9.109375" style="76"/>
  </cols>
  <sheetData>
    <row r="1" spans="1:10" ht="15" x14ac:dyDescent="0.25">
      <c r="A1" s="32"/>
      <c r="B1" s="33"/>
      <c r="C1" s="74"/>
      <c r="D1" s="74"/>
      <c r="E1" s="74"/>
      <c r="F1" s="74"/>
      <c r="G1" s="74"/>
      <c r="H1" s="74"/>
      <c r="I1" s="75"/>
    </row>
    <row r="2" spans="1:10" ht="15" x14ac:dyDescent="0.25">
      <c r="A2" s="32"/>
      <c r="B2" s="37"/>
      <c r="C2" s="74"/>
      <c r="D2" s="74"/>
      <c r="E2" s="74"/>
      <c r="F2" s="74"/>
      <c r="G2" s="74"/>
      <c r="H2" s="74"/>
      <c r="I2" s="75"/>
    </row>
    <row r="3" spans="1:10" ht="15" x14ac:dyDescent="0.25">
      <c r="A3" s="32"/>
      <c r="B3" s="38"/>
      <c r="C3" s="74"/>
      <c r="D3" s="74"/>
      <c r="E3" s="74"/>
      <c r="F3" s="74"/>
      <c r="G3" s="74"/>
      <c r="H3" s="74"/>
      <c r="I3" s="75"/>
    </row>
    <row r="4" spans="1:10" ht="15.75" thickBot="1" x14ac:dyDescent="0.3">
      <c r="A4" s="32"/>
      <c r="B4" s="74"/>
      <c r="C4" s="74"/>
      <c r="D4" s="74"/>
      <c r="E4" s="74"/>
      <c r="F4" s="74"/>
      <c r="G4" s="74"/>
      <c r="H4" s="74"/>
      <c r="I4" s="75"/>
    </row>
    <row r="5" spans="1:10" ht="62.25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77"/>
    </row>
    <row r="6" spans="1:10" x14ac:dyDescent="0.3">
      <c r="A6" s="44" t="s">
        <v>8</v>
      </c>
      <c r="B6" s="45" t="s">
        <v>58</v>
      </c>
      <c r="C6" s="71" t="s">
        <v>12</v>
      </c>
      <c r="D6" s="71">
        <f>D29</f>
        <v>126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77"/>
    </row>
    <row r="7" spans="1:10" x14ac:dyDescent="0.3">
      <c r="A7" s="44" t="s">
        <v>8</v>
      </c>
      <c r="B7" s="45" t="s">
        <v>62</v>
      </c>
      <c r="C7" s="71" t="s">
        <v>12</v>
      </c>
      <c r="D7" s="71">
        <v>1</v>
      </c>
      <c r="E7" s="46"/>
      <c r="F7" s="46">
        <f>E7*D7</f>
        <v>0</v>
      </c>
      <c r="G7" s="46"/>
      <c r="H7" s="47">
        <f t="shared" ref="H7:H34" si="0">G7+F7</f>
        <v>0</v>
      </c>
      <c r="I7" s="48" t="s">
        <v>42</v>
      </c>
      <c r="J7" s="77"/>
    </row>
    <row r="8" spans="1:10" x14ac:dyDescent="0.3">
      <c r="A8" s="44" t="s">
        <v>8</v>
      </c>
      <c r="B8" s="45" t="s">
        <v>75</v>
      </c>
      <c r="C8" s="71" t="s">
        <v>1</v>
      </c>
      <c r="D8" s="71">
        <f>D30+D32</f>
        <v>1850</v>
      </c>
      <c r="E8" s="46"/>
      <c r="F8" s="46">
        <f>E8*D8</f>
        <v>0</v>
      </c>
      <c r="G8" s="46"/>
      <c r="H8" s="47">
        <f t="shared" si="0"/>
        <v>0</v>
      </c>
      <c r="I8" s="48" t="s">
        <v>42</v>
      </c>
      <c r="J8" s="77"/>
    </row>
    <row r="9" spans="1:10" x14ac:dyDescent="0.3">
      <c r="A9" s="44" t="s">
        <v>8</v>
      </c>
      <c r="B9" s="45" t="s">
        <v>77</v>
      </c>
      <c r="C9" s="71" t="s">
        <v>76</v>
      </c>
      <c r="D9" s="71">
        <f>D6*7+D7*50+D8*0.26</f>
        <v>1413</v>
      </c>
      <c r="E9" s="46"/>
      <c r="F9" s="46">
        <f>E9*D9</f>
        <v>0</v>
      </c>
      <c r="G9" s="46"/>
      <c r="H9" s="47">
        <f t="shared" si="0"/>
        <v>0</v>
      </c>
      <c r="I9" s="48" t="s">
        <v>42</v>
      </c>
      <c r="J9" s="77"/>
    </row>
    <row r="10" spans="1:10" x14ac:dyDescent="0.3">
      <c r="A10" s="49" t="s">
        <v>8</v>
      </c>
      <c r="B10" s="50" t="s">
        <v>0</v>
      </c>
      <c r="C10" s="72" t="s">
        <v>1</v>
      </c>
      <c r="D10" s="72">
        <v>120</v>
      </c>
      <c r="E10" s="47"/>
      <c r="F10" s="46">
        <f>E10*D10</f>
        <v>0</v>
      </c>
      <c r="G10" s="47"/>
      <c r="H10" s="47">
        <f t="shared" si="0"/>
        <v>0</v>
      </c>
      <c r="I10" s="48" t="s">
        <v>42</v>
      </c>
      <c r="J10" s="77"/>
    </row>
    <row r="11" spans="1:10" x14ac:dyDescent="0.3">
      <c r="A11" s="51" t="s">
        <v>4</v>
      </c>
      <c r="B11" s="52" t="s">
        <v>9</v>
      </c>
      <c r="C11" s="72" t="s">
        <v>1</v>
      </c>
      <c r="D11" s="72">
        <v>120</v>
      </c>
      <c r="E11" s="47"/>
      <c r="F11" s="46"/>
      <c r="G11" s="47">
        <f>E11*D11</f>
        <v>0</v>
      </c>
      <c r="H11" s="47">
        <f t="shared" si="0"/>
        <v>0</v>
      </c>
      <c r="I11" s="48" t="s">
        <v>42</v>
      </c>
      <c r="J11" s="77"/>
    </row>
    <row r="12" spans="1:10" x14ac:dyDescent="0.3">
      <c r="A12" s="49" t="s">
        <v>8</v>
      </c>
      <c r="B12" s="50" t="s">
        <v>10</v>
      </c>
      <c r="C12" s="72" t="s">
        <v>1</v>
      </c>
      <c r="D12" s="72">
        <v>40</v>
      </c>
      <c r="E12" s="47"/>
      <c r="F12" s="46">
        <f>E12*D12</f>
        <v>0</v>
      </c>
      <c r="G12" s="47"/>
      <c r="H12" s="47">
        <f t="shared" si="0"/>
        <v>0</v>
      </c>
      <c r="I12" s="48" t="s">
        <v>42</v>
      </c>
      <c r="J12" s="77"/>
    </row>
    <row r="13" spans="1:10" x14ac:dyDescent="0.3">
      <c r="A13" s="51" t="s">
        <v>4</v>
      </c>
      <c r="B13" s="52" t="s">
        <v>11</v>
      </c>
      <c r="C13" s="72" t="s">
        <v>12</v>
      </c>
      <c r="D13" s="72">
        <v>17</v>
      </c>
      <c r="E13" s="47"/>
      <c r="F13" s="46"/>
      <c r="G13" s="47">
        <f>D13*E13</f>
        <v>0</v>
      </c>
      <c r="H13" s="47">
        <f t="shared" si="0"/>
        <v>0</v>
      </c>
      <c r="I13" s="48" t="s">
        <v>42</v>
      </c>
      <c r="J13" s="77"/>
    </row>
    <row r="14" spans="1:10" x14ac:dyDescent="0.3">
      <c r="A14" s="51" t="s">
        <v>4</v>
      </c>
      <c r="B14" s="52" t="s">
        <v>13</v>
      </c>
      <c r="C14" s="72" t="s">
        <v>12</v>
      </c>
      <c r="D14" s="72">
        <v>2</v>
      </c>
      <c r="E14" s="47"/>
      <c r="F14" s="46"/>
      <c r="G14" s="47">
        <f>D14*E14</f>
        <v>0</v>
      </c>
      <c r="H14" s="47">
        <f t="shared" si="0"/>
        <v>0</v>
      </c>
      <c r="I14" s="48" t="s">
        <v>42</v>
      </c>
      <c r="J14" s="77"/>
    </row>
    <row r="15" spans="1:10" s="79" customFormat="1" x14ac:dyDescent="0.3">
      <c r="A15" s="49" t="s">
        <v>8</v>
      </c>
      <c r="B15" s="50" t="s">
        <v>14</v>
      </c>
      <c r="C15" s="72" t="s">
        <v>1</v>
      </c>
      <c r="D15" s="72">
        <v>400</v>
      </c>
      <c r="E15" s="47"/>
      <c r="F15" s="46">
        <f>E15*D15</f>
        <v>0</v>
      </c>
      <c r="G15" s="47"/>
      <c r="H15" s="47">
        <f t="shared" si="0"/>
        <v>0</v>
      </c>
      <c r="I15" s="48" t="s">
        <v>42</v>
      </c>
      <c r="J15" s="78"/>
    </row>
    <row r="16" spans="1:10" x14ac:dyDescent="0.3">
      <c r="A16" s="51" t="s">
        <v>4</v>
      </c>
      <c r="B16" s="52" t="s">
        <v>15</v>
      </c>
      <c r="C16" s="72" t="s">
        <v>1</v>
      </c>
      <c r="D16" s="72">
        <v>29</v>
      </c>
      <c r="E16" s="47"/>
      <c r="F16" s="46"/>
      <c r="G16" s="47">
        <f>E16*D16</f>
        <v>0</v>
      </c>
      <c r="H16" s="47">
        <f t="shared" si="0"/>
        <v>0</v>
      </c>
      <c r="I16" s="48" t="s">
        <v>42</v>
      </c>
      <c r="J16" s="77"/>
    </row>
    <row r="17" spans="1:10" x14ac:dyDescent="0.3">
      <c r="A17" s="51" t="s">
        <v>4</v>
      </c>
      <c r="B17" s="52" t="s">
        <v>16</v>
      </c>
      <c r="C17" s="72" t="s">
        <v>17</v>
      </c>
      <c r="D17" s="72">
        <v>29</v>
      </c>
      <c r="E17" s="47"/>
      <c r="F17" s="46"/>
      <c r="G17" s="47">
        <f>E17*D17</f>
        <v>0</v>
      </c>
      <c r="H17" s="47">
        <f t="shared" si="0"/>
        <v>0</v>
      </c>
      <c r="I17" s="48" t="s">
        <v>42</v>
      </c>
      <c r="J17" s="77"/>
    </row>
    <row r="18" spans="1:10" s="79" customFormat="1" x14ac:dyDescent="0.3">
      <c r="A18" s="51" t="s">
        <v>4</v>
      </c>
      <c r="B18" s="52" t="s">
        <v>18</v>
      </c>
      <c r="C18" s="72" t="s">
        <v>1</v>
      </c>
      <c r="D18" s="72">
        <v>400</v>
      </c>
      <c r="E18" s="47"/>
      <c r="F18" s="46"/>
      <c r="G18" s="47">
        <f>E18*D18</f>
        <v>0</v>
      </c>
      <c r="H18" s="47">
        <f t="shared" si="0"/>
        <v>0</v>
      </c>
      <c r="I18" s="48" t="s">
        <v>42</v>
      </c>
      <c r="J18" s="78"/>
    </row>
    <row r="19" spans="1:10" s="79" customFormat="1" x14ac:dyDescent="0.3">
      <c r="A19" s="51" t="s">
        <v>8</v>
      </c>
      <c r="B19" s="50" t="s">
        <v>19</v>
      </c>
      <c r="C19" s="72" t="s">
        <v>1</v>
      </c>
      <c r="D19" s="72">
        <v>350</v>
      </c>
      <c r="E19" s="47"/>
      <c r="F19" s="46">
        <f>E19*D19</f>
        <v>0</v>
      </c>
      <c r="G19" s="47"/>
      <c r="H19" s="47">
        <f t="shared" si="0"/>
        <v>0</v>
      </c>
      <c r="I19" s="48" t="s">
        <v>42</v>
      </c>
      <c r="J19" s="78"/>
    </row>
    <row r="20" spans="1:10" s="79" customFormat="1" x14ac:dyDescent="0.3">
      <c r="A20" s="51" t="s">
        <v>4</v>
      </c>
      <c r="B20" s="52" t="s">
        <v>20</v>
      </c>
      <c r="C20" s="72" t="s">
        <v>1</v>
      </c>
      <c r="D20" s="72">
        <v>350</v>
      </c>
      <c r="E20" s="47"/>
      <c r="F20" s="46"/>
      <c r="G20" s="47">
        <f>E20*D20</f>
        <v>0</v>
      </c>
      <c r="H20" s="47">
        <f t="shared" si="0"/>
        <v>0</v>
      </c>
      <c r="I20" s="48" t="s">
        <v>42</v>
      </c>
      <c r="J20" s="78"/>
    </row>
    <row r="21" spans="1:10" s="79" customFormat="1" x14ac:dyDescent="0.3">
      <c r="A21" s="51" t="s">
        <v>4</v>
      </c>
      <c r="B21" s="52" t="s">
        <v>21</v>
      </c>
      <c r="C21" s="72" t="s">
        <v>12</v>
      </c>
      <c r="D21" s="72">
        <v>2</v>
      </c>
      <c r="E21" s="47"/>
      <c r="F21" s="46"/>
      <c r="G21" s="47">
        <f t="shared" ref="G21:G26" si="1">E21*D21</f>
        <v>0</v>
      </c>
      <c r="H21" s="47">
        <f t="shared" si="0"/>
        <v>0</v>
      </c>
      <c r="I21" s="48" t="s">
        <v>42</v>
      </c>
      <c r="J21" s="78"/>
    </row>
    <row r="22" spans="1:10" s="79" customFormat="1" x14ac:dyDescent="0.3">
      <c r="A22" s="51" t="s">
        <v>4</v>
      </c>
      <c r="B22" s="52" t="s">
        <v>22</v>
      </c>
      <c r="C22" s="72" t="s">
        <v>12</v>
      </c>
      <c r="D22" s="72">
        <v>2</v>
      </c>
      <c r="E22" s="47"/>
      <c r="F22" s="46"/>
      <c r="G22" s="47">
        <f t="shared" si="1"/>
        <v>0</v>
      </c>
      <c r="H22" s="47">
        <f t="shared" si="0"/>
        <v>0</v>
      </c>
      <c r="I22" s="48" t="s">
        <v>42</v>
      </c>
      <c r="J22" s="78"/>
    </row>
    <row r="23" spans="1:10" s="79" customFormat="1" x14ac:dyDescent="0.3">
      <c r="A23" s="51" t="s">
        <v>4</v>
      </c>
      <c r="B23" s="52" t="s">
        <v>23</v>
      </c>
      <c r="C23" s="72" t="s">
        <v>12</v>
      </c>
      <c r="D23" s="72">
        <v>15</v>
      </c>
      <c r="E23" s="47"/>
      <c r="F23" s="46"/>
      <c r="G23" s="47">
        <f t="shared" si="1"/>
        <v>0</v>
      </c>
      <c r="H23" s="47">
        <f t="shared" si="0"/>
        <v>0</v>
      </c>
      <c r="I23" s="48" t="s">
        <v>42</v>
      </c>
      <c r="J23" s="78"/>
    </row>
    <row r="24" spans="1:10" x14ac:dyDescent="0.3">
      <c r="A24" s="51" t="s">
        <v>4</v>
      </c>
      <c r="B24" s="52" t="s">
        <v>24</v>
      </c>
      <c r="C24" s="72" t="s">
        <v>12</v>
      </c>
      <c r="D24" s="72">
        <v>350</v>
      </c>
      <c r="E24" s="47"/>
      <c r="F24" s="46"/>
      <c r="G24" s="47">
        <f t="shared" si="1"/>
        <v>0</v>
      </c>
      <c r="H24" s="47">
        <f t="shared" si="0"/>
        <v>0</v>
      </c>
      <c r="I24" s="48" t="s">
        <v>42</v>
      </c>
      <c r="J24" s="77"/>
    </row>
    <row r="25" spans="1:10" x14ac:dyDescent="0.3">
      <c r="A25" s="51" t="s">
        <v>4</v>
      </c>
      <c r="B25" s="52" t="s">
        <v>25</v>
      </c>
      <c r="C25" s="72" t="s">
        <v>12</v>
      </c>
      <c r="D25" s="72">
        <v>6</v>
      </c>
      <c r="E25" s="47"/>
      <c r="F25" s="46"/>
      <c r="G25" s="47">
        <f t="shared" si="1"/>
        <v>0</v>
      </c>
      <c r="H25" s="47">
        <f t="shared" si="0"/>
        <v>0</v>
      </c>
      <c r="I25" s="48" t="s">
        <v>42</v>
      </c>
      <c r="J25" s="77"/>
    </row>
    <row r="26" spans="1:10" x14ac:dyDescent="0.3">
      <c r="A26" s="51" t="s">
        <v>4</v>
      </c>
      <c r="B26" s="52" t="s">
        <v>26</v>
      </c>
      <c r="C26" s="72" t="s">
        <v>12</v>
      </c>
      <c r="D26" s="72">
        <v>350</v>
      </c>
      <c r="E26" s="47"/>
      <c r="F26" s="46"/>
      <c r="G26" s="47">
        <f t="shared" si="1"/>
        <v>0</v>
      </c>
      <c r="H26" s="47">
        <f t="shared" si="0"/>
        <v>0</v>
      </c>
      <c r="I26" s="48" t="s">
        <v>42</v>
      </c>
      <c r="J26" s="77"/>
    </row>
    <row r="27" spans="1:10" x14ac:dyDescent="0.3">
      <c r="A27" s="49" t="s">
        <v>8</v>
      </c>
      <c r="B27" s="50" t="s">
        <v>27</v>
      </c>
      <c r="C27" s="72" t="s">
        <v>12</v>
      </c>
      <c r="D27" s="72">
        <v>1</v>
      </c>
      <c r="E27" s="47"/>
      <c r="F27" s="46">
        <f>E27*D27</f>
        <v>0</v>
      </c>
      <c r="G27" s="47"/>
      <c r="H27" s="47">
        <f t="shared" si="0"/>
        <v>0</v>
      </c>
      <c r="I27" s="48" t="s">
        <v>42</v>
      </c>
      <c r="J27" s="77"/>
    </row>
    <row r="28" spans="1:10" x14ac:dyDescent="0.3">
      <c r="A28" s="51" t="s">
        <v>4</v>
      </c>
      <c r="B28" s="52" t="s">
        <v>28</v>
      </c>
      <c r="C28" s="72" t="s">
        <v>12</v>
      </c>
      <c r="D28" s="72">
        <v>1</v>
      </c>
      <c r="E28" s="47"/>
      <c r="F28" s="46"/>
      <c r="G28" s="47">
        <f>E28*D28</f>
        <v>0</v>
      </c>
      <c r="H28" s="47">
        <f t="shared" si="0"/>
        <v>0</v>
      </c>
      <c r="I28" s="48" t="s">
        <v>42</v>
      </c>
      <c r="J28" s="77"/>
    </row>
    <row r="29" spans="1:10" x14ac:dyDescent="0.3">
      <c r="A29" s="49" t="s">
        <v>8</v>
      </c>
      <c r="B29" s="50" t="s">
        <v>29</v>
      </c>
      <c r="C29" s="72" t="s">
        <v>12</v>
      </c>
      <c r="D29" s="72">
        <v>126</v>
      </c>
      <c r="E29" s="47"/>
      <c r="F29" s="46">
        <f>E29*D29</f>
        <v>0</v>
      </c>
      <c r="G29" s="47"/>
      <c r="H29" s="47">
        <f t="shared" si="0"/>
        <v>0</v>
      </c>
      <c r="I29" s="48" t="s">
        <v>42</v>
      </c>
      <c r="J29" s="77"/>
    </row>
    <row r="30" spans="1:10" x14ac:dyDescent="0.3">
      <c r="A30" s="49" t="s">
        <v>8</v>
      </c>
      <c r="B30" s="50" t="s">
        <v>30</v>
      </c>
      <c r="C30" s="72" t="s">
        <v>1</v>
      </c>
      <c r="D30" s="72">
        <v>650</v>
      </c>
      <c r="E30" s="47"/>
      <c r="F30" s="46">
        <f>E30*D30</f>
        <v>0</v>
      </c>
      <c r="G30" s="47"/>
      <c r="H30" s="47">
        <f t="shared" si="0"/>
        <v>0</v>
      </c>
      <c r="I30" s="48" t="s">
        <v>42</v>
      </c>
      <c r="J30" s="77"/>
    </row>
    <row r="31" spans="1:10" x14ac:dyDescent="0.3">
      <c r="A31" s="51" t="s">
        <v>4</v>
      </c>
      <c r="B31" s="52" t="s">
        <v>31</v>
      </c>
      <c r="C31" s="72" t="s">
        <v>1</v>
      </c>
      <c r="D31" s="72">
        <v>650</v>
      </c>
      <c r="E31" s="47"/>
      <c r="F31" s="46"/>
      <c r="G31" s="47">
        <f>E31*D31</f>
        <v>0</v>
      </c>
      <c r="H31" s="47">
        <f t="shared" si="0"/>
        <v>0</v>
      </c>
      <c r="I31" s="48" t="s">
        <v>42</v>
      </c>
      <c r="J31" s="77"/>
    </row>
    <row r="32" spans="1:10" x14ac:dyDescent="0.3">
      <c r="A32" s="49" t="s">
        <v>8</v>
      </c>
      <c r="B32" s="50" t="s">
        <v>61</v>
      </c>
      <c r="C32" s="72" t="s">
        <v>1</v>
      </c>
      <c r="D32" s="72">
        <v>1200</v>
      </c>
      <c r="E32" s="47"/>
      <c r="F32" s="46">
        <f>E32*D32</f>
        <v>0</v>
      </c>
      <c r="G32" s="47"/>
      <c r="H32" s="47">
        <f t="shared" si="0"/>
        <v>0</v>
      </c>
      <c r="I32" s="48" t="s">
        <v>42</v>
      </c>
      <c r="J32" s="77"/>
    </row>
    <row r="33" spans="1:10" x14ac:dyDescent="0.3">
      <c r="A33" s="51" t="s">
        <v>4</v>
      </c>
      <c r="B33" s="52" t="s">
        <v>60</v>
      </c>
      <c r="C33" s="72" t="s">
        <v>1</v>
      </c>
      <c r="D33" s="72">
        <v>1200</v>
      </c>
      <c r="E33" s="47"/>
      <c r="F33" s="46"/>
      <c r="G33" s="47">
        <f>E33*D33</f>
        <v>0</v>
      </c>
      <c r="H33" s="47">
        <f t="shared" si="0"/>
        <v>0</v>
      </c>
      <c r="I33" s="48" t="s">
        <v>42</v>
      </c>
      <c r="J33" s="77"/>
    </row>
    <row r="34" spans="1:10" x14ac:dyDescent="0.3">
      <c r="A34" s="49" t="s">
        <v>8</v>
      </c>
      <c r="B34" s="50" t="s">
        <v>74</v>
      </c>
      <c r="C34" s="72" t="s">
        <v>12</v>
      </c>
      <c r="D34" s="72">
        <f>D29+D40</f>
        <v>296</v>
      </c>
      <c r="E34" s="47"/>
      <c r="F34" s="46">
        <f>E34*D34</f>
        <v>0</v>
      </c>
      <c r="G34" s="47"/>
      <c r="H34" s="47">
        <f t="shared" si="0"/>
        <v>0</v>
      </c>
      <c r="I34" s="48" t="s">
        <v>42</v>
      </c>
      <c r="J34" s="77"/>
    </row>
    <row r="35" spans="1:10" x14ac:dyDescent="0.3">
      <c r="A35" s="51" t="s">
        <v>4</v>
      </c>
      <c r="B35" s="52" t="s">
        <v>125</v>
      </c>
      <c r="C35" s="72" t="s">
        <v>12</v>
      </c>
      <c r="D35" s="72">
        <v>18</v>
      </c>
      <c r="E35" s="47"/>
      <c r="F35" s="47"/>
      <c r="G35" s="47">
        <f>E35*D35</f>
        <v>0</v>
      </c>
      <c r="H35" s="47">
        <f>G35+F35</f>
        <v>0</v>
      </c>
      <c r="I35" s="48" t="s">
        <v>42</v>
      </c>
      <c r="J35" s="77"/>
    </row>
    <row r="36" spans="1:10" x14ac:dyDescent="0.3">
      <c r="A36" s="51" t="s">
        <v>4</v>
      </c>
      <c r="B36" s="52" t="s">
        <v>126</v>
      </c>
      <c r="C36" s="72" t="s">
        <v>12</v>
      </c>
      <c r="D36" s="72">
        <v>105</v>
      </c>
      <c r="E36" s="47"/>
      <c r="F36" s="47"/>
      <c r="G36" s="47">
        <f>E36*D36</f>
        <v>0</v>
      </c>
      <c r="H36" s="47">
        <f>G36+F36</f>
        <v>0</v>
      </c>
      <c r="I36" s="48" t="s">
        <v>42</v>
      </c>
      <c r="J36" s="77"/>
    </row>
    <row r="37" spans="1:10" x14ac:dyDescent="0.3">
      <c r="A37" s="51" t="s">
        <v>4</v>
      </c>
      <c r="B37" s="52" t="s">
        <v>127</v>
      </c>
      <c r="C37" s="72" t="s">
        <v>12</v>
      </c>
      <c r="D37" s="72">
        <v>3</v>
      </c>
      <c r="E37" s="47"/>
      <c r="F37" s="47"/>
      <c r="G37" s="47">
        <f>E37*D37</f>
        <v>0</v>
      </c>
      <c r="H37" s="47">
        <f>G37+F37</f>
        <v>0</v>
      </c>
      <c r="I37" s="48" t="s">
        <v>42</v>
      </c>
      <c r="J37" s="77"/>
    </row>
    <row r="38" spans="1:10" x14ac:dyDescent="0.3">
      <c r="A38" s="51" t="s">
        <v>8</v>
      </c>
      <c r="B38" s="50" t="s">
        <v>113</v>
      </c>
      <c r="C38" s="72" t="s">
        <v>12</v>
      </c>
      <c r="D38" s="72">
        <v>7</v>
      </c>
      <c r="E38" s="47"/>
      <c r="F38" s="46">
        <f>E38*D38</f>
        <v>0</v>
      </c>
      <c r="G38" s="47"/>
      <c r="H38" s="47">
        <f>G38+F38</f>
        <v>0</v>
      </c>
      <c r="I38" s="48" t="s">
        <v>42</v>
      </c>
      <c r="J38" s="77"/>
    </row>
    <row r="39" spans="1:10" x14ac:dyDescent="0.3">
      <c r="A39" s="51" t="s">
        <v>4</v>
      </c>
      <c r="B39" s="52" t="s">
        <v>114</v>
      </c>
      <c r="C39" s="72" t="s">
        <v>12</v>
      </c>
      <c r="D39" s="72">
        <v>7</v>
      </c>
      <c r="E39" s="47"/>
      <c r="F39" s="46"/>
      <c r="G39" s="47">
        <f>E39*D39</f>
        <v>0</v>
      </c>
      <c r="H39" s="47">
        <f t="shared" ref="H39:H47" si="2">G39+F39</f>
        <v>0</v>
      </c>
      <c r="I39" s="48" t="s">
        <v>42</v>
      </c>
      <c r="J39" s="77"/>
    </row>
    <row r="40" spans="1:10" x14ac:dyDescent="0.3">
      <c r="A40" s="51" t="s">
        <v>4</v>
      </c>
      <c r="B40" s="52" t="s">
        <v>38</v>
      </c>
      <c r="C40" s="72" t="s">
        <v>12</v>
      </c>
      <c r="D40" s="72">
        <v>170</v>
      </c>
      <c r="E40" s="47"/>
      <c r="F40" s="46"/>
      <c r="G40" s="47">
        <f>E40*D40</f>
        <v>0</v>
      </c>
      <c r="H40" s="47">
        <f t="shared" si="2"/>
        <v>0</v>
      </c>
      <c r="I40" s="48" t="s">
        <v>42</v>
      </c>
      <c r="J40" s="77"/>
    </row>
    <row r="41" spans="1:10" x14ac:dyDescent="0.3">
      <c r="A41" s="53" t="s">
        <v>8</v>
      </c>
      <c r="B41" s="54" t="s">
        <v>37</v>
      </c>
      <c r="C41" s="73" t="s">
        <v>12</v>
      </c>
      <c r="D41" s="73">
        <v>170</v>
      </c>
      <c r="E41" s="55"/>
      <c r="F41" s="46">
        <f>E41*D41</f>
        <v>0</v>
      </c>
      <c r="G41" s="55"/>
      <c r="H41" s="47">
        <f t="shared" si="2"/>
        <v>0</v>
      </c>
      <c r="I41" s="80" t="s">
        <v>42</v>
      </c>
      <c r="J41" s="77"/>
    </row>
    <row r="42" spans="1:10" x14ac:dyDescent="0.3">
      <c r="A42" s="49" t="s">
        <v>8</v>
      </c>
      <c r="B42" s="50" t="s">
        <v>34</v>
      </c>
      <c r="C42" s="72" t="s">
        <v>12</v>
      </c>
      <c r="D42" s="72">
        <v>1</v>
      </c>
      <c r="E42" s="47"/>
      <c r="F42" s="46">
        <f>E42*D42</f>
        <v>0</v>
      </c>
      <c r="G42" s="47"/>
      <c r="H42" s="47">
        <f t="shared" si="2"/>
        <v>0</v>
      </c>
      <c r="I42" s="48" t="s">
        <v>42</v>
      </c>
      <c r="J42" s="77"/>
    </row>
    <row r="43" spans="1:10" x14ac:dyDescent="0.3">
      <c r="A43" s="49" t="s">
        <v>8</v>
      </c>
      <c r="B43" s="50" t="s">
        <v>35</v>
      </c>
      <c r="C43" s="72" t="s">
        <v>12</v>
      </c>
      <c r="D43" s="72">
        <v>1</v>
      </c>
      <c r="E43" s="47"/>
      <c r="F43" s="46">
        <f>E43*D43</f>
        <v>0</v>
      </c>
      <c r="G43" s="47"/>
      <c r="H43" s="47">
        <f t="shared" si="2"/>
        <v>0</v>
      </c>
      <c r="I43" s="48" t="s">
        <v>42</v>
      </c>
      <c r="J43" s="77"/>
    </row>
    <row r="44" spans="1:10" x14ac:dyDescent="0.3">
      <c r="A44" s="49" t="s">
        <v>8</v>
      </c>
      <c r="B44" s="50" t="s">
        <v>36</v>
      </c>
      <c r="C44" s="72" t="s">
        <v>12</v>
      </c>
      <c r="D44" s="72">
        <v>1</v>
      </c>
      <c r="E44" s="47"/>
      <c r="F44" s="46">
        <f>E44*D44</f>
        <v>0</v>
      </c>
      <c r="G44" s="47"/>
      <c r="H44" s="47">
        <f t="shared" si="2"/>
        <v>0</v>
      </c>
      <c r="I44" s="48" t="s">
        <v>42</v>
      </c>
      <c r="J44" s="77"/>
    </row>
    <row r="45" spans="1:10" s="79" customFormat="1" x14ac:dyDescent="0.3">
      <c r="A45" s="53" t="s">
        <v>68</v>
      </c>
      <c r="B45" s="54" t="s">
        <v>73</v>
      </c>
      <c r="C45" s="73" t="s">
        <v>72</v>
      </c>
      <c r="D45" s="73">
        <v>100</v>
      </c>
      <c r="E45" s="55"/>
      <c r="F45" s="46">
        <f>E45*D45</f>
        <v>0</v>
      </c>
      <c r="G45" s="47"/>
      <c r="H45" s="47">
        <f t="shared" si="2"/>
        <v>0</v>
      </c>
      <c r="I45" s="48" t="s">
        <v>42</v>
      </c>
      <c r="J45" s="78"/>
    </row>
    <row r="46" spans="1:10" x14ac:dyDescent="0.3">
      <c r="A46" s="53" t="s">
        <v>68</v>
      </c>
      <c r="B46" s="54" t="s">
        <v>69</v>
      </c>
      <c r="C46" s="73" t="s">
        <v>71</v>
      </c>
      <c r="D46" s="73">
        <v>1.5</v>
      </c>
      <c r="E46" s="55"/>
      <c r="F46" s="46"/>
      <c r="G46" s="56">
        <f>ROUND(SUM(G6:G44)/100,2)</f>
        <v>0</v>
      </c>
      <c r="H46" s="47">
        <f t="shared" si="2"/>
        <v>0</v>
      </c>
      <c r="I46" s="48" t="s">
        <v>42</v>
      </c>
      <c r="J46" s="77"/>
    </row>
    <row r="47" spans="1:10" ht="15" thickBot="1" x14ac:dyDescent="0.35">
      <c r="A47" s="53" t="s">
        <v>68</v>
      </c>
      <c r="B47" s="54" t="s">
        <v>70</v>
      </c>
      <c r="C47" s="73" t="s">
        <v>71</v>
      </c>
      <c r="D47" s="73">
        <v>3</v>
      </c>
      <c r="E47" s="55"/>
      <c r="F47" s="57">
        <f>ROUND(SUM(F6:F46)/100,2)</f>
        <v>0</v>
      </c>
      <c r="G47" s="55"/>
      <c r="H47" s="47">
        <f t="shared" si="2"/>
        <v>0</v>
      </c>
      <c r="I47" s="48" t="s">
        <v>42</v>
      </c>
      <c r="J47" s="77"/>
    </row>
    <row r="48" spans="1:10" x14ac:dyDescent="0.3">
      <c r="A48" s="58"/>
      <c r="B48" s="59" t="s">
        <v>66</v>
      </c>
      <c r="C48" s="59"/>
      <c r="D48" s="59"/>
      <c r="E48" s="59"/>
      <c r="F48" s="59">
        <f>SUM(F6:F47)</f>
        <v>0</v>
      </c>
      <c r="G48" s="59"/>
      <c r="H48" s="59"/>
      <c r="I48" s="60" t="s">
        <v>42</v>
      </c>
      <c r="J48" s="77"/>
    </row>
    <row r="49" spans="1:10" ht="15" thickBot="1" x14ac:dyDescent="0.35">
      <c r="A49" s="61"/>
      <c r="B49" s="62" t="s">
        <v>67</v>
      </c>
      <c r="C49" s="62"/>
      <c r="D49" s="62"/>
      <c r="E49" s="62"/>
      <c r="F49" s="62"/>
      <c r="G49" s="62">
        <f>SUM(G6:G47)</f>
        <v>0</v>
      </c>
      <c r="H49" s="62"/>
      <c r="I49" s="60" t="s">
        <v>42</v>
      </c>
      <c r="J49" s="77"/>
    </row>
    <row r="50" spans="1:10" ht="15" thickBot="1" x14ac:dyDescent="0.35">
      <c r="A50" s="63"/>
      <c r="B50" s="81" t="s">
        <v>39</v>
      </c>
      <c r="C50" s="64"/>
      <c r="D50" s="64"/>
      <c r="E50" s="64"/>
      <c r="F50" s="64"/>
      <c r="G50" s="64"/>
      <c r="H50" s="65">
        <f>SUM(H6:H47)</f>
        <v>0</v>
      </c>
      <c r="I50" s="66" t="s">
        <v>42</v>
      </c>
      <c r="J50" s="77"/>
    </row>
    <row r="51" spans="1:10" ht="15" thickBot="1" x14ac:dyDescent="0.35">
      <c r="A51" s="67"/>
      <c r="B51" s="82" t="s">
        <v>40</v>
      </c>
      <c r="C51" s="68"/>
      <c r="D51" s="68"/>
      <c r="E51" s="68"/>
      <c r="F51" s="68"/>
      <c r="G51" s="68"/>
      <c r="H51" s="69">
        <f>H50*1.2</f>
        <v>0</v>
      </c>
      <c r="I51" s="70" t="s">
        <v>42</v>
      </c>
      <c r="J51" s="77"/>
    </row>
    <row r="52" spans="1:10" x14ac:dyDescent="0.3">
      <c r="A52" s="74"/>
      <c r="B52" s="74"/>
      <c r="C52" s="74"/>
      <c r="D52" s="74"/>
      <c r="E52" s="74"/>
      <c r="F52" s="74"/>
      <c r="G52" s="74"/>
      <c r="H52" s="74"/>
      <c r="I52" s="74"/>
    </row>
    <row r="53" spans="1:10" ht="17.399999999999999" x14ac:dyDescent="0.3">
      <c r="A53" s="146" t="s">
        <v>115</v>
      </c>
      <c r="B53" s="146"/>
      <c r="C53" s="146"/>
      <c r="D53" s="146"/>
      <c r="E53" s="146"/>
      <c r="F53" s="146"/>
      <c r="G53" s="146"/>
      <c r="H53" s="146"/>
      <c r="I53" s="146"/>
    </row>
    <row r="54" spans="1:10" x14ac:dyDescent="0.3">
      <c r="A54" s="147" t="s">
        <v>116</v>
      </c>
      <c r="B54" s="147"/>
      <c r="C54" s="147"/>
      <c r="D54" s="147"/>
      <c r="E54" s="147"/>
      <c r="F54" s="147"/>
      <c r="G54" s="147"/>
      <c r="H54" s="147"/>
      <c r="I54" s="147"/>
    </row>
  </sheetData>
  <sheetProtection algorithmName="SHA-512" hashValue="4h6D3B3UBglCsz3nSuh2SSg9rKYyF+k0ez6D/fOV4CC37+TubfASsaQVwjF2d1qoGST1pTFoJu5i1a1kawFS1g==" saltValue="wRBe+3Ddw9xGFCCyZHyoQA==" spinCount="100000" sheet="1" objects="1" scenarios="1"/>
  <autoFilter ref="A5:H51"/>
  <mergeCells count="2">
    <mergeCell ref="A53:I53"/>
    <mergeCell ref="A54:I54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D15" sqref="D15"/>
    </sheetView>
  </sheetViews>
  <sheetFormatPr defaultColWidth="9.109375" defaultRowHeight="14.4" x14ac:dyDescent="0.3"/>
  <cols>
    <col min="1" max="1" width="16.6640625" style="76" customWidth="1"/>
    <col min="2" max="2" width="93.109375" style="76" customWidth="1"/>
    <col min="3" max="4" width="10.6640625" style="76" customWidth="1"/>
    <col min="5" max="7" width="17.88671875" style="76" customWidth="1"/>
    <col min="8" max="8" width="22.44140625" style="76" customWidth="1"/>
    <col min="9" max="9" width="9.109375" style="76"/>
    <col min="10" max="10" width="24.88671875" style="76" customWidth="1"/>
    <col min="11" max="16384" width="9.109375" style="76"/>
  </cols>
  <sheetData>
    <row r="1" spans="1:10" ht="15" x14ac:dyDescent="0.25">
      <c r="A1" s="32"/>
      <c r="B1" s="33"/>
      <c r="C1" s="74"/>
      <c r="D1" s="74"/>
      <c r="E1" s="74"/>
      <c r="F1" s="74"/>
      <c r="G1" s="74"/>
      <c r="H1" s="74"/>
      <c r="I1" s="75"/>
    </row>
    <row r="2" spans="1:10" ht="15" x14ac:dyDescent="0.25">
      <c r="A2" s="32"/>
      <c r="B2" s="37"/>
      <c r="C2" s="74"/>
      <c r="D2" s="74"/>
      <c r="E2" s="74"/>
      <c r="F2" s="74"/>
      <c r="G2" s="74"/>
      <c r="H2" s="74"/>
      <c r="I2" s="75"/>
    </row>
    <row r="3" spans="1:10" ht="15" x14ac:dyDescent="0.25">
      <c r="A3" s="32"/>
      <c r="B3" s="38"/>
      <c r="C3" s="74"/>
      <c r="D3" s="74"/>
      <c r="E3" s="74"/>
      <c r="F3" s="74"/>
      <c r="G3" s="74"/>
      <c r="H3" s="74"/>
      <c r="I3" s="75"/>
    </row>
    <row r="4" spans="1:10" ht="15.75" thickBot="1" x14ac:dyDescent="0.3">
      <c r="A4" s="32"/>
      <c r="B4" s="74"/>
      <c r="C4" s="74"/>
      <c r="D4" s="74"/>
      <c r="E4" s="74"/>
      <c r="F4" s="74"/>
      <c r="G4" s="74"/>
      <c r="H4" s="74"/>
      <c r="I4" s="75"/>
    </row>
    <row r="5" spans="1:10" ht="48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77"/>
    </row>
    <row r="6" spans="1:10" x14ac:dyDescent="0.3">
      <c r="A6" s="44" t="s">
        <v>8</v>
      </c>
      <c r="B6" s="45" t="s">
        <v>58</v>
      </c>
      <c r="C6" s="71" t="s">
        <v>12</v>
      </c>
      <c r="D6" s="71">
        <f>D28</f>
        <v>8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77"/>
    </row>
    <row r="7" spans="1:10" x14ac:dyDescent="0.3">
      <c r="A7" s="44" t="s">
        <v>8</v>
      </c>
      <c r="B7" s="45" t="s">
        <v>62</v>
      </c>
      <c r="C7" s="71" t="s">
        <v>12</v>
      </c>
      <c r="D7" s="71">
        <v>1</v>
      </c>
      <c r="E7" s="46"/>
      <c r="F7" s="46">
        <f>E7*D7</f>
        <v>0</v>
      </c>
      <c r="G7" s="46"/>
      <c r="H7" s="47">
        <f t="shared" ref="H7:H43" si="0">G7+F7</f>
        <v>0</v>
      </c>
      <c r="I7" s="48" t="s">
        <v>42</v>
      </c>
      <c r="J7" s="77"/>
    </row>
    <row r="8" spans="1:10" x14ac:dyDescent="0.3">
      <c r="A8" s="44" t="s">
        <v>8</v>
      </c>
      <c r="B8" s="45" t="s">
        <v>75</v>
      </c>
      <c r="C8" s="71" t="s">
        <v>1</v>
      </c>
      <c r="D8" s="71">
        <f>D30+D32</f>
        <v>230</v>
      </c>
      <c r="E8" s="46"/>
      <c r="F8" s="46">
        <f>E8*D8</f>
        <v>0</v>
      </c>
      <c r="G8" s="46"/>
      <c r="H8" s="47">
        <f t="shared" si="0"/>
        <v>0</v>
      </c>
      <c r="I8" s="48" t="s">
        <v>42</v>
      </c>
      <c r="J8" s="77"/>
    </row>
    <row r="9" spans="1:10" x14ac:dyDescent="0.3">
      <c r="A9" s="44" t="s">
        <v>8</v>
      </c>
      <c r="B9" s="45" t="s">
        <v>77</v>
      </c>
      <c r="C9" s="71" t="s">
        <v>76</v>
      </c>
      <c r="D9" s="71">
        <f>D6*7+D7*50+D8*0.26</f>
        <v>165.8</v>
      </c>
      <c r="E9" s="46"/>
      <c r="F9" s="46">
        <f>E9*D9</f>
        <v>0</v>
      </c>
      <c r="G9" s="46"/>
      <c r="H9" s="47">
        <f t="shared" si="0"/>
        <v>0</v>
      </c>
      <c r="I9" s="48" t="s">
        <v>42</v>
      </c>
      <c r="J9" s="77"/>
    </row>
    <row r="10" spans="1:10" x14ac:dyDescent="0.3">
      <c r="A10" s="49" t="s">
        <v>8</v>
      </c>
      <c r="B10" s="50" t="s">
        <v>0</v>
      </c>
      <c r="C10" s="72" t="s">
        <v>1</v>
      </c>
      <c r="D10" s="72">
        <v>60</v>
      </c>
      <c r="E10" s="46"/>
      <c r="F10" s="46">
        <f>E10*D10</f>
        <v>0</v>
      </c>
      <c r="G10" s="47"/>
      <c r="H10" s="47">
        <f t="shared" si="0"/>
        <v>0</v>
      </c>
      <c r="I10" s="48" t="s">
        <v>42</v>
      </c>
      <c r="J10" s="77"/>
    </row>
    <row r="11" spans="1:10" x14ac:dyDescent="0.3">
      <c r="A11" s="51" t="s">
        <v>4</v>
      </c>
      <c r="B11" s="52" t="s">
        <v>9</v>
      </c>
      <c r="C11" s="72" t="s">
        <v>1</v>
      </c>
      <c r="D11" s="72">
        <v>60</v>
      </c>
      <c r="E11" s="47"/>
      <c r="F11" s="46"/>
      <c r="G11" s="47">
        <f>E11*D11</f>
        <v>0</v>
      </c>
      <c r="H11" s="47">
        <f t="shared" si="0"/>
        <v>0</v>
      </c>
      <c r="I11" s="48" t="s">
        <v>42</v>
      </c>
      <c r="J11" s="77"/>
    </row>
    <row r="12" spans="1:10" x14ac:dyDescent="0.3">
      <c r="A12" s="49" t="s">
        <v>8</v>
      </c>
      <c r="B12" s="50" t="s">
        <v>10</v>
      </c>
      <c r="C12" s="72" t="s">
        <v>1</v>
      </c>
      <c r="D12" s="72">
        <v>20</v>
      </c>
      <c r="E12" s="47"/>
      <c r="F12" s="46">
        <f>E12*D12</f>
        <v>0</v>
      </c>
      <c r="G12" s="47"/>
      <c r="H12" s="47">
        <f t="shared" si="0"/>
        <v>0</v>
      </c>
      <c r="I12" s="48" t="s">
        <v>42</v>
      </c>
      <c r="J12" s="77"/>
    </row>
    <row r="13" spans="1:10" x14ac:dyDescent="0.3">
      <c r="A13" s="51" t="s">
        <v>4</v>
      </c>
      <c r="B13" s="52" t="s">
        <v>11</v>
      </c>
      <c r="C13" s="72" t="s">
        <v>12</v>
      </c>
      <c r="D13" s="72">
        <v>8</v>
      </c>
      <c r="E13" s="47"/>
      <c r="F13" s="46"/>
      <c r="G13" s="47">
        <f>E13*D13</f>
        <v>0</v>
      </c>
      <c r="H13" s="47">
        <f t="shared" si="0"/>
        <v>0</v>
      </c>
      <c r="I13" s="48" t="s">
        <v>42</v>
      </c>
      <c r="J13" s="77"/>
    </row>
    <row r="14" spans="1:10" x14ac:dyDescent="0.3">
      <c r="A14" s="51" t="s">
        <v>4</v>
      </c>
      <c r="B14" s="52" t="s">
        <v>13</v>
      </c>
      <c r="C14" s="72" t="s">
        <v>12</v>
      </c>
      <c r="D14" s="72">
        <v>1</v>
      </c>
      <c r="E14" s="47"/>
      <c r="F14" s="46"/>
      <c r="G14" s="47">
        <f>E14*D14</f>
        <v>0</v>
      </c>
      <c r="H14" s="47">
        <f t="shared" si="0"/>
        <v>0</v>
      </c>
      <c r="I14" s="48" t="s">
        <v>42</v>
      </c>
      <c r="J14" s="77"/>
    </row>
    <row r="15" spans="1:10" s="79" customFormat="1" x14ac:dyDescent="0.3">
      <c r="A15" s="49" t="s">
        <v>8</v>
      </c>
      <c r="B15" s="50" t="s">
        <v>14</v>
      </c>
      <c r="C15" s="72" t="s">
        <v>1</v>
      </c>
      <c r="D15" s="72">
        <v>60</v>
      </c>
      <c r="E15" s="47"/>
      <c r="F15" s="46">
        <f>E15*D15</f>
        <v>0</v>
      </c>
      <c r="G15" s="47"/>
      <c r="H15" s="47">
        <f t="shared" si="0"/>
        <v>0</v>
      </c>
      <c r="I15" s="48" t="s">
        <v>42</v>
      </c>
      <c r="J15" s="78"/>
    </row>
    <row r="16" spans="1:10" x14ac:dyDescent="0.3">
      <c r="A16" s="51" t="s">
        <v>4</v>
      </c>
      <c r="B16" s="52" t="s">
        <v>15</v>
      </c>
      <c r="C16" s="72" t="s">
        <v>1</v>
      </c>
      <c r="D16" s="72">
        <v>6</v>
      </c>
      <c r="E16" s="47"/>
      <c r="F16" s="46"/>
      <c r="G16" s="47">
        <f>E16*D16</f>
        <v>0</v>
      </c>
      <c r="H16" s="47">
        <f t="shared" si="0"/>
        <v>0</v>
      </c>
      <c r="I16" s="48" t="s">
        <v>42</v>
      </c>
      <c r="J16" s="77"/>
    </row>
    <row r="17" spans="1:10" x14ac:dyDescent="0.3">
      <c r="A17" s="51" t="s">
        <v>4</v>
      </c>
      <c r="B17" s="52" t="s">
        <v>16</v>
      </c>
      <c r="C17" s="72" t="s">
        <v>17</v>
      </c>
      <c r="D17" s="72">
        <v>6</v>
      </c>
      <c r="E17" s="47"/>
      <c r="F17" s="46"/>
      <c r="G17" s="47">
        <f>E17*D17</f>
        <v>0</v>
      </c>
      <c r="H17" s="47">
        <f t="shared" si="0"/>
        <v>0</v>
      </c>
      <c r="I17" s="48" t="s">
        <v>42</v>
      </c>
      <c r="J17" s="77"/>
    </row>
    <row r="18" spans="1:10" s="79" customFormat="1" x14ac:dyDescent="0.3">
      <c r="A18" s="51" t="s">
        <v>4</v>
      </c>
      <c r="B18" s="52" t="s">
        <v>18</v>
      </c>
      <c r="C18" s="72" t="s">
        <v>1</v>
      </c>
      <c r="D18" s="72">
        <v>60</v>
      </c>
      <c r="E18" s="47"/>
      <c r="F18" s="46"/>
      <c r="G18" s="47">
        <f>E18*D18</f>
        <v>0</v>
      </c>
      <c r="H18" s="47">
        <f t="shared" si="0"/>
        <v>0</v>
      </c>
      <c r="I18" s="48" t="s">
        <v>42</v>
      </c>
      <c r="J18" s="78"/>
    </row>
    <row r="19" spans="1:10" x14ac:dyDescent="0.3">
      <c r="A19" s="51" t="s">
        <v>8</v>
      </c>
      <c r="B19" s="50" t="s">
        <v>19</v>
      </c>
      <c r="C19" s="72" t="s">
        <v>1</v>
      </c>
      <c r="D19" s="72">
        <v>60</v>
      </c>
      <c r="E19" s="47"/>
      <c r="F19" s="46">
        <f>E19*D19</f>
        <v>0</v>
      </c>
      <c r="G19" s="47"/>
      <c r="H19" s="47">
        <f t="shared" si="0"/>
        <v>0</v>
      </c>
      <c r="I19" s="48" t="s">
        <v>42</v>
      </c>
      <c r="J19" s="77"/>
    </row>
    <row r="20" spans="1:10" x14ac:dyDescent="0.3">
      <c r="A20" s="51" t="s">
        <v>4</v>
      </c>
      <c r="B20" s="52" t="s">
        <v>20</v>
      </c>
      <c r="C20" s="72" t="s">
        <v>1</v>
      </c>
      <c r="D20" s="72">
        <v>60</v>
      </c>
      <c r="E20" s="47"/>
      <c r="F20" s="46"/>
      <c r="G20" s="47">
        <f t="shared" ref="G20:G25" si="1">E20*D20</f>
        <v>0</v>
      </c>
      <c r="H20" s="47">
        <f t="shared" si="0"/>
        <v>0</v>
      </c>
      <c r="I20" s="48" t="s">
        <v>42</v>
      </c>
      <c r="J20" s="77"/>
    </row>
    <row r="21" spans="1:10" x14ac:dyDescent="0.3">
      <c r="A21" s="51" t="s">
        <v>4</v>
      </c>
      <c r="B21" s="52" t="s">
        <v>21</v>
      </c>
      <c r="C21" s="72" t="s">
        <v>12</v>
      </c>
      <c r="D21" s="72">
        <v>2</v>
      </c>
      <c r="E21" s="47"/>
      <c r="F21" s="46"/>
      <c r="G21" s="47">
        <f t="shared" si="1"/>
        <v>0</v>
      </c>
      <c r="H21" s="47">
        <f t="shared" si="0"/>
        <v>0</v>
      </c>
      <c r="I21" s="48" t="s">
        <v>42</v>
      </c>
      <c r="J21" s="77"/>
    </row>
    <row r="22" spans="1:10" x14ac:dyDescent="0.3">
      <c r="A22" s="51" t="s">
        <v>4</v>
      </c>
      <c r="B22" s="52" t="s">
        <v>23</v>
      </c>
      <c r="C22" s="72" t="s">
        <v>12</v>
      </c>
      <c r="D22" s="72">
        <v>4</v>
      </c>
      <c r="E22" s="47"/>
      <c r="F22" s="46"/>
      <c r="G22" s="47">
        <f t="shared" si="1"/>
        <v>0</v>
      </c>
      <c r="H22" s="47">
        <f t="shared" si="0"/>
        <v>0</v>
      </c>
      <c r="I22" s="48" t="s">
        <v>42</v>
      </c>
      <c r="J22" s="77"/>
    </row>
    <row r="23" spans="1:10" s="79" customFormat="1" x14ac:dyDescent="0.3">
      <c r="A23" s="51" t="s">
        <v>4</v>
      </c>
      <c r="B23" s="52" t="s">
        <v>24</v>
      </c>
      <c r="C23" s="72" t="s">
        <v>12</v>
      </c>
      <c r="D23" s="72">
        <v>60</v>
      </c>
      <c r="E23" s="47"/>
      <c r="F23" s="46"/>
      <c r="G23" s="47">
        <f t="shared" si="1"/>
        <v>0</v>
      </c>
      <c r="H23" s="47">
        <f t="shared" si="0"/>
        <v>0</v>
      </c>
      <c r="I23" s="48" t="s">
        <v>42</v>
      </c>
      <c r="J23" s="78"/>
    </row>
    <row r="24" spans="1:10" x14ac:dyDescent="0.3">
      <c r="A24" s="51" t="s">
        <v>4</v>
      </c>
      <c r="B24" s="52" t="s">
        <v>25</v>
      </c>
      <c r="C24" s="72" t="s">
        <v>12</v>
      </c>
      <c r="D24" s="72">
        <v>2</v>
      </c>
      <c r="E24" s="47"/>
      <c r="F24" s="46"/>
      <c r="G24" s="47">
        <f t="shared" si="1"/>
        <v>0</v>
      </c>
      <c r="H24" s="47">
        <f t="shared" si="0"/>
        <v>0</v>
      </c>
      <c r="I24" s="48" t="s">
        <v>42</v>
      </c>
      <c r="J24" s="77"/>
    </row>
    <row r="25" spans="1:10" s="79" customFormat="1" x14ac:dyDescent="0.3">
      <c r="A25" s="51" t="s">
        <v>4</v>
      </c>
      <c r="B25" s="52" t="s">
        <v>26</v>
      </c>
      <c r="C25" s="72" t="s">
        <v>12</v>
      </c>
      <c r="D25" s="72">
        <v>60</v>
      </c>
      <c r="E25" s="47"/>
      <c r="F25" s="46"/>
      <c r="G25" s="47">
        <f t="shared" si="1"/>
        <v>0</v>
      </c>
      <c r="H25" s="47">
        <f t="shared" si="0"/>
        <v>0</v>
      </c>
      <c r="I25" s="48" t="s">
        <v>42</v>
      </c>
      <c r="J25" s="78"/>
    </row>
    <row r="26" spans="1:10" x14ac:dyDescent="0.3">
      <c r="A26" s="49" t="s">
        <v>8</v>
      </c>
      <c r="B26" s="50" t="s">
        <v>27</v>
      </c>
      <c r="C26" s="72" t="s">
        <v>12</v>
      </c>
      <c r="D26" s="72">
        <v>1</v>
      </c>
      <c r="E26" s="47"/>
      <c r="F26" s="46">
        <f>E26*D26</f>
        <v>0</v>
      </c>
      <c r="G26" s="47"/>
      <c r="H26" s="47">
        <f t="shared" si="0"/>
        <v>0</v>
      </c>
      <c r="I26" s="48" t="s">
        <v>42</v>
      </c>
      <c r="J26" s="77"/>
    </row>
    <row r="27" spans="1:10" x14ac:dyDescent="0.3">
      <c r="A27" s="51" t="s">
        <v>4</v>
      </c>
      <c r="B27" s="52" t="s">
        <v>50</v>
      </c>
      <c r="C27" s="72" t="s">
        <v>12</v>
      </c>
      <c r="D27" s="72">
        <v>1</v>
      </c>
      <c r="E27" s="47"/>
      <c r="F27" s="46"/>
      <c r="G27" s="47">
        <f>E27*D27</f>
        <v>0</v>
      </c>
      <c r="H27" s="47">
        <f t="shared" si="0"/>
        <v>0</v>
      </c>
      <c r="I27" s="48" t="s">
        <v>42</v>
      </c>
      <c r="J27" s="77"/>
    </row>
    <row r="28" spans="1:10" x14ac:dyDescent="0.3">
      <c r="A28" s="49" t="s">
        <v>8</v>
      </c>
      <c r="B28" s="50" t="s">
        <v>29</v>
      </c>
      <c r="C28" s="72" t="s">
        <v>12</v>
      </c>
      <c r="D28" s="72">
        <v>8</v>
      </c>
      <c r="E28" s="46"/>
      <c r="F28" s="46">
        <f>E28*D28</f>
        <v>0</v>
      </c>
      <c r="G28" s="47"/>
      <c r="H28" s="47">
        <f t="shared" si="0"/>
        <v>0</v>
      </c>
      <c r="I28" s="48" t="s">
        <v>42</v>
      </c>
      <c r="J28" s="77"/>
    </row>
    <row r="29" spans="1:10" s="79" customFormat="1" x14ac:dyDescent="0.3">
      <c r="A29" s="49" t="s">
        <v>8</v>
      </c>
      <c r="B29" s="50" t="s">
        <v>30</v>
      </c>
      <c r="C29" s="72" t="s">
        <v>1</v>
      </c>
      <c r="D29" s="72">
        <v>80</v>
      </c>
      <c r="E29" s="46"/>
      <c r="F29" s="46">
        <f>E29*D29</f>
        <v>0</v>
      </c>
      <c r="G29" s="47"/>
      <c r="H29" s="47">
        <f t="shared" si="0"/>
        <v>0</v>
      </c>
      <c r="I29" s="48" t="s">
        <v>42</v>
      </c>
      <c r="J29" s="78"/>
    </row>
    <row r="30" spans="1:10" s="79" customFormat="1" x14ac:dyDescent="0.3">
      <c r="A30" s="51" t="s">
        <v>4</v>
      </c>
      <c r="B30" s="52" t="s">
        <v>31</v>
      </c>
      <c r="C30" s="72" t="s">
        <v>1</v>
      </c>
      <c r="D30" s="72">
        <v>80</v>
      </c>
      <c r="E30" s="47"/>
      <c r="F30" s="46"/>
      <c r="G30" s="47">
        <f>E30*D30</f>
        <v>0</v>
      </c>
      <c r="H30" s="47">
        <f t="shared" si="0"/>
        <v>0</v>
      </c>
      <c r="I30" s="48" t="s">
        <v>42</v>
      </c>
      <c r="J30" s="78"/>
    </row>
    <row r="31" spans="1:10" s="79" customFormat="1" x14ac:dyDescent="0.3">
      <c r="A31" s="49" t="s">
        <v>8</v>
      </c>
      <c r="B31" s="50" t="s">
        <v>32</v>
      </c>
      <c r="C31" s="72" t="s">
        <v>1</v>
      </c>
      <c r="D31" s="72">
        <v>150</v>
      </c>
      <c r="E31" s="47"/>
      <c r="F31" s="46">
        <f>E31*D31</f>
        <v>0</v>
      </c>
      <c r="G31" s="47"/>
      <c r="H31" s="47">
        <f t="shared" si="0"/>
        <v>0</v>
      </c>
      <c r="I31" s="48" t="s">
        <v>42</v>
      </c>
      <c r="J31" s="78"/>
    </row>
    <row r="32" spans="1:10" s="79" customFormat="1" x14ac:dyDescent="0.3">
      <c r="A32" s="51" t="s">
        <v>4</v>
      </c>
      <c r="B32" s="52" t="s">
        <v>33</v>
      </c>
      <c r="C32" s="72" t="s">
        <v>1</v>
      </c>
      <c r="D32" s="72">
        <v>150</v>
      </c>
      <c r="E32" s="47"/>
      <c r="F32" s="46"/>
      <c r="G32" s="47">
        <f>E32*D32</f>
        <v>0</v>
      </c>
      <c r="H32" s="47">
        <f t="shared" si="0"/>
        <v>0</v>
      </c>
      <c r="I32" s="48" t="s">
        <v>42</v>
      </c>
      <c r="J32" s="78"/>
    </row>
    <row r="33" spans="1:10" x14ac:dyDescent="0.3">
      <c r="A33" s="51" t="s">
        <v>4</v>
      </c>
      <c r="B33" s="52" t="s">
        <v>126</v>
      </c>
      <c r="C33" s="72" t="s">
        <v>12</v>
      </c>
      <c r="D33" s="72">
        <v>8</v>
      </c>
      <c r="E33" s="47"/>
      <c r="F33" s="47"/>
      <c r="G33" s="47">
        <f>E33*D33</f>
        <v>0</v>
      </c>
      <c r="H33" s="47">
        <f t="shared" si="0"/>
        <v>0</v>
      </c>
      <c r="I33" s="48" t="s">
        <v>42</v>
      </c>
      <c r="J33" s="77"/>
    </row>
    <row r="34" spans="1:10" x14ac:dyDescent="0.3">
      <c r="A34" s="51" t="s">
        <v>8</v>
      </c>
      <c r="B34" s="50" t="s">
        <v>113</v>
      </c>
      <c r="C34" s="72" t="s">
        <v>12</v>
      </c>
      <c r="D34" s="72">
        <v>2</v>
      </c>
      <c r="E34" s="47"/>
      <c r="F34" s="46">
        <f>E34*D34</f>
        <v>0</v>
      </c>
      <c r="G34" s="47"/>
      <c r="H34" s="47">
        <f t="shared" si="0"/>
        <v>0</v>
      </c>
      <c r="I34" s="48" t="s">
        <v>42</v>
      </c>
      <c r="J34" s="77"/>
    </row>
    <row r="35" spans="1:10" x14ac:dyDescent="0.3">
      <c r="A35" s="51" t="s">
        <v>4</v>
      </c>
      <c r="B35" s="52" t="s">
        <v>114</v>
      </c>
      <c r="C35" s="72" t="s">
        <v>12</v>
      </c>
      <c r="D35" s="72">
        <v>2</v>
      </c>
      <c r="E35" s="47"/>
      <c r="F35" s="46"/>
      <c r="G35" s="47">
        <f>E35*D35</f>
        <v>0</v>
      </c>
      <c r="H35" s="47">
        <f t="shared" si="0"/>
        <v>0</v>
      </c>
      <c r="I35" s="48" t="s">
        <v>42</v>
      </c>
      <c r="J35" s="77"/>
    </row>
    <row r="36" spans="1:10" x14ac:dyDescent="0.3">
      <c r="A36" s="51" t="s">
        <v>4</v>
      </c>
      <c r="B36" s="52" t="s">
        <v>38</v>
      </c>
      <c r="C36" s="72" t="s">
        <v>12</v>
      </c>
      <c r="D36" s="72">
        <v>12</v>
      </c>
      <c r="E36" s="47"/>
      <c r="F36" s="46"/>
      <c r="G36" s="47">
        <f>E36*D36</f>
        <v>0</v>
      </c>
      <c r="H36" s="47">
        <f t="shared" si="0"/>
        <v>0</v>
      </c>
      <c r="I36" s="48" t="s">
        <v>42</v>
      </c>
      <c r="J36" s="77"/>
    </row>
    <row r="37" spans="1:10" x14ac:dyDescent="0.3">
      <c r="A37" s="53" t="s">
        <v>8</v>
      </c>
      <c r="B37" s="54" t="s">
        <v>37</v>
      </c>
      <c r="C37" s="73" t="s">
        <v>12</v>
      </c>
      <c r="D37" s="73">
        <v>12</v>
      </c>
      <c r="E37" s="46"/>
      <c r="F37" s="46">
        <f>E37*D37</f>
        <v>0</v>
      </c>
      <c r="G37" s="55"/>
      <c r="H37" s="47">
        <f t="shared" si="0"/>
        <v>0</v>
      </c>
      <c r="I37" s="80" t="s">
        <v>42</v>
      </c>
      <c r="J37" s="77"/>
    </row>
    <row r="38" spans="1:10" x14ac:dyDescent="0.3">
      <c r="A38" s="49" t="s">
        <v>8</v>
      </c>
      <c r="B38" s="50" t="s">
        <v>34</v>
      </c>
      <c r="C38" s="72" t="s">
        <v>12</v>
      </c>
      <c r="D38" s="72">
        <v>1</v>
      </c>
      <c r="E38" s="46"/>
      <c r="F38" s="46">
        <f>E38*D38</f>
        <v>0</v>
      </c>
      <c r="G38" s="47"/>
      <c r="H38" s="47">
        <f t="shared" si="0"/>
        <v>0</v>
      </c>
      <c r="I38" s="48" t="s">
        <v>42</v>
      </c>
      <c r="J38" s="77"/>
    </row>
    <row r="39" spans="1:10" x14ac:dyDescent="0.3">
      <c r="A39" s="49" t="s">
        <v>8</v>
      </c>
      <c r="B39" s="50" t="s">
        <v>35</v>
      </c>
      <c r="C39" s="72" t="s">
        <v>12</v>
      </c>
      <c r="D39" s="72">
        <v>1</v>
      </c>
      <c r="E39" s="46"/>
      <c r="F39" s="46">
        <f>E39*D39</f>
        <v>0</v>
      </c>
      <c r="G39" s="47"/>
      <c r="H39" s="47">
        <f t="shared" si="0"/>
        <v>0</v>
      </c>
      <c r="I39" s="48" t="s">
        <v>42</v>
      </c>
      <c r="J39" s="77"/>
    </row>
    <row r="40" spans="1:10" x14ac:dyDescent="0.3">
      <c r="A40" s="49" t="s">
        <v>8</v>
      </c>
      <c r="B40" s="50" t="s">
        <v>36</v>
      </c>
      <c r="C40" s="72" t="s">
        <v>12</v>
      </c>
      <c r="D40" s="72">
        <v>1</v>
      </c>
      <c r="E40" s="46"/>
      <c r="F40" s="46">
        <f>E40*D40</f>
        <v>0</v>
      </c>
      <c r="G40" s="47"/>
      <c r="H40" s="47">
        <f t="shared" si="0"/>
        <v>0</v>
      </c>
      <c r="I40" s="48" t="s">
        <v>42</v>
      </c>
      <c r="J40" s="77"/>
    </row>
    <row r="41" spans="1:10" x14ac:dyDescent="0.3">
      <c r="A41" s="53" t="s">
        <v>68</v>
      </c>
      <c r="B41" s="54" t="s">
        <v>73</v>
      </c>
      <c r="C41" s="73" t="s">
        <v>72</v>
      </c>
      <c r="D41" s="73">
        <v>30</v>
      </c>
      <c r="E41" s="47"/>
      <c r="F41" s="46">
        <f>E41*D41</f>
        <v>0</v>
      </c>
      <c r="G41" s="47"/>
      <c r="H41" s="47">
        <f t="shared" si="0"/>
        <v>0</v>
      </c>
      <c r="I41" s="48" t="s">
        <v>42</v>
      </c>
      <c r="J41" s="77"/>
    </row>
    <row r="42" spans="1:10" x14ac:dyDescent="0.3">
      <c r="A42" s="53" t="s">
        <v>68</v>
      </c>
      <c r="B42" s="54" t="s">
        <v>69</v>
      </c>
      <c r="C42" s="73" t="s">
        <v>71</v>
      </c>
      <c r="D42" s="73">
        <v>1.5</v>
      </c>
      <c r="E42" s="55"/>
      <c r="F42" s="46"/>
      <c r="G42" s="56">
        <f>ROUND(SUM(G6:G41)/100,2)</f>
        <v>0</v>
      </c>
      <c r="H42" s="47">
        <f t="shared" si="0"/>
        <v>0</v>
      </c>
      <c r="I42" s="48" t="s">
        <v>42</v>
      </c>
      <c r="J42" s="77"/>
    </row>
    <row r="43" spans="1:10" ht="15" thickBot="1" x14ac:dyDescent="0.35">
      <c r="A43" s="53" t="s">
        <v>68</v>
      </c>
      <c r="B43" s="54" t="s">
        <v>70</v>
      </c>
      <c r="C43" s="73" t="s">
        <v>71</v>
      </c>
      <c r="D43" s="73">
        <v>3</v>
      </c>
      <c r="E43" s="55"/>
      <c r="F43" s="57">
        <f>ROUND(SUM(F6:F42)/100,2)</f>
        <v>0</v>
      </c>
      <c r="G43" s="55"/>
      <c r="H43" s="47">
        <f t="shared" si="0"/>
        <v>0</v>
      </c>
      <c r="I43" s="48" t="s">
        <v>42</v>
      </c>
      <c r="J43" s="77"/>
    </row>
    <row r="44" spans="1:10" x14ac:dyDescent="0.3">
      <c r="A44" s="58"/>
      <c r="B44" s="59" t="s">
        <v>66</v>
      </c>
      <c r="C44" s="59"/>
      <c r="D44" s="59"/>
      <c r="E44" s="59"/>
      <c r="F44" s="59">
        <f>SUM(F6:F43)</f>
        <v>0</v>
      </c>
      <c r="G44" s="59"/>
      <c r="H44" s="59"/>
      <c r="I44" s="60" t="s">
        <v>42</v>
      </c>
      <c r="J44" s="77"/>
    </row>
    <row r="45" spans="1:10" ht="15" thickBot="1" x14ac:dyDescent="0.35">
      <c r="A45" s="61"/>
      <c r="B45" s="62" t="s">
        <v>67</v>
      </c>
      <c r="C45" s="62"/>
      <c r="D45" s="62"/>
      <c r="E45" s="62"/>
      <c r="F45" s="62"/>
      <c r="G45" s="62">
        <f>SUM(G6:G43)</f>
        <v>0</v>
      </c>
      <c r="H45" s="62"/>
      <c r="I45" s="60" t="s">
        <v>42</v>
      </c>
      <c r="J45" s="77"/>
    </row>
    <row r="46" spans="1:10" ht="15" thickBot="1" x14ac:dyDescent="0.35">
      <c r="A46" s="63"/>
      <c r="B46" s="64" t="s">
        <v>39</v>
      </c>
      <c r="C46" s="64"/>
      <c r="D46" s="64"/>
      <c r="E46" s="64"/>
      <c r="F46" s="64"/>
      <c r="G46" s="64"/>
      <c r="H46" s="65">
        <f>SUM(H6:H43)</f>
        <v>0</v>
      </c>
      <c r="I46" s="66" t="s">
        <v>42</v>
      </c>
      <c r="J46" s="77"/>
    </row>
    <row r="47" spans="1:10" ht="15" thickBot="1" x14ac:dyDescent="0.35">
      <c r="A47" s="67"/>
      <c r="B47" s="68" t="s">
        <v>40</v>
      </c>
      <c r="C47" s="68"/>
      <c r="D47" s="68"/>
      <c r="E47" s="68"/>
      <c r="F47" s="68"/>
      <c r="G47" s="68"/>
      <c r="H47" s="69">
        <f>H46*1.2</f>
        <v>0</v>
      </c>
      <c r="I47" s="70" t="s">
        <v>42</v>
      </c>
      <c r="J47" s="77"/>
    </row>
    <row r="48" spans="1:10" x14ac:dyDescent="0.3">
      <c r="A48" s="74"/>
      <c r="B48" s="74"/>
      <c r="C48" s="74"/>
      <c r="D48" s="74"/>
      <c r="E48" s="74"/>
      <c r="F48" s="74"/>
      <c r="G48" s="74"/>
      <c r="H48" s="74"/>
      <c r="I48" s="74"/>
    </row>
    <row r="49" spans="1:9" ht="17.399999999999999" x14ac:dyDescent="0.3">
      <c r="A49" s="146" t="s">
        <v>115</v>
      </c>
      <c r="B49" s="146"/>
      <c r="C49" s="146"/>
      <c r="D49" s="146"/>
      <c r="E49" s="146"/>
      <c r="F49" s="146"/>
      <c r="G49" s="146"/>
      <c r="H49" s="146"/>
      <c r="I49" s="146"/>
    </row>
    <row r="50" spans="1:9" x14ac:dyDescent="0.3">
      <c r="A50" s="147" t="s">
        <v>116</v>
      </c>
      <c r="B50" s="147"/>
      <c r="C50" s="147"/>
      <c r="D50" s="147"/>
      <c r="E50" s="147"/>
      <c r="F50" s="147"/>
      <c r="G50" s="147"/>
      <c r="H50" s="147"/>
      <c r="I50" s="147"/>
    </row>
  </sheetData>
  <sheetProtection algorithmName="SHA-512" hashValue="InLMdlvr1ORxeoWJnvmlwin4EPfqRBCz9REwtM2ZpZbOmeN4WqW3CibzVvinCOSFhAx7yV0zAzq8o3j6XJgpUQ==" saltValue="JEGCiUlM5vFUtv+NMF35NA==" spinCount="100000" sheet="1" objects="1" scenarios="1"/>
  <autoFilter ref="A5:H47"/>
  <mergeCells count="2">
    <mergeCell ref="A49:I49"/>
    <mergeCell ref="A50:I50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J14" sqref="J14"/>
    </sheetView>
  </sheetViews>
  <sheetFormatPr defaultColWidth="9.109375" defaultRowHeight="14.4" x14ac:dyDescent="0.3"/>
  <cols>
    <col min="1" max="1" width="16.6640625" style="76" customWidth="1"/>
    <col min="2" max="2" width="93.109375" style="76" customWidth="1"/>
    <col min="3" max="4" width="10.6640625" style="76" customWidth="1"/>
    <col min="5" max="7" width="17.88671875" style="76" customWidth="1"/>
    <col min="8" max="8" width="22.44140625" style="76" customWidth="1"/>
    <col min="9" max="9" width="9.109375" style="76"/>
    <col min="10" max="10" width="24.88671875" style="76" customWidth="1"/>
    <col min="11" max="16384" width="9.109375" style="76"/>
  </cols>
  <sheetData>
    <row r="1" spans="1:10" ht="15" x14ac:dyDescent="0.25">
      <c r="A1" s="32"/>
      <c r="B1" s="33"/>
      <c r="C1" s="74"/>
      <c r="D1" s="74"/>
      <c r="E1" s="74"/>
      <c r="F1" s="74"/>
      <c r="G1" s="74"/>
      <c r="H1" s="74"/>
      <c r="I1" s="75"/>
    </row>
    <row r="2" spans="1:10" ht="15" x14ac:dyDescent="0.25">
      <c r="A2" s="32"/>
      <c r="B2" s="37"/>
      <c r="C2" s="74"/>
      <c r="D2" s="74"/>
      <c r="E2" s="74"/>
      <c r="F2" s="74"/>
      <c r="G2" s="74"/>
      <c r="H2" s="74"/>
      <c r="I2" s="75"/>
    </row>
    <row r="3" spans="1:10" ht="15" x14ac:dyDescent="0.25">
      <c r="A3" s="32"/>
      <c r="B3" s="38"/>
      <c r="C3" s="74"/>
      <c r="D3" s="74"/>
      <c r="E3" s="74"/>
      <c r="F3" s="74"/>
      <c r="G3" s="74"/>
      <c r="H3" s="74"/>
      <c r="I3" s="75"/>
    </row>
    <row r="4" spans="1:10" ht="15.75" thickBot="1" x14ac:dyDescent="0.3">
      <c r="A4" s="32"/>
      <c r="B4" s="74"/>
      <c r="C4" s="74"/>
      <c r="D4" s="74"/>
      <c r="E4" s="74"/>
      <c r="F4" s="74"/>
      <c r="G4" s="74"/>
      <c r="H4" s="74"/>
      <c r="I4" s="75"/>
    </row>
    <row r="5" spans="1:10" ht="62.25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77"/>
    </row>
    <row r="6" spans="1:10" x14ac:dyDescent="0.3">
      <c r="A6" s="44" t="s">
        <v>8</v>
      </c>
      <c r="B6" s="45" t="s">
        <v>58</v>
      </c>
      <c r="C6" s="71" t="s">
        <v>12</v>
      </c>
      <c r="D6" s="71">
        <f>D28</f>
        <v>8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77"/>
    </row>
    <row r="7" spans="1:10" x14ac:dyDescent="0.3">
      <c r="A7" s="44" t="s">
        <v>8</v>
      </c>
      <c r="B7" s="45" t="s">
        <v>62</v>
      </c>
      <c r="C7" s="71" t="s">
        <v>12</v>
      </c>
      <c r="D7" s="71">
        <v>1</v>
      </c>
      <c r="E7" s="46"/>
      <c r="F7" s="46">
        <f t="shared" ref="F7:F41" si="0">E7*D7</f>
        <v>0</v>
      </c>
      <c r="G7" s="46"/>
      <c r="H7" s="47">
        <f t="shared" ref="H7:H41" si="1">G7+F7</f>
        <v>0</v>
      </c>
      <c r="I7" s="48" t="s">
        <v>42</v>
      </c>
      <c r="J7" s="77"/>
    </row>
    <row r="8" spans="1:10" x14ac:dyDescent="0.3">
      <c r="A8" s="44" t="s">
        <v>8</v>
      </c>
      <c r="B8" s="45" t="s">
        <v>75</v>
      </c>
      <c r="C8" s="71" t="s">
        <v>1</v>
      </c>
      <c r="D8" s="71">
        <f>D30+D32</f>
        <v>260</v>
      </c>
      <c r="E8" s="46"/>
      <c r="F8" s="46">
        <f t="shared" si="0"/>
        <v>0</v>
      </c>
      <c r="G8" s="46"/>
      <c r="H8" s="47">
        <f t="shared" si="1"/>
        <v>0</v>
      </c>
      <c r="I8" s="48" t="s">
        <v>42</v>
      </c>
      <c r="J8" s="77"/>
    </row>
    <row r="9" spans="1:10" x14ac:dyDescent="0.3">
      <c r="A9" s="44" t="s">
        <v>8</v>
      </c>
      <c r="B9" s="45" t="s">
        <v>77</v>
      </c>
      <c r="C9" s="71" t="s">
        <v>76</v>
      </c>
      <c r="D9" s="71">
        <f>D6*7+D7*50+D8*0.26</f>
        <v>173.60000000000002</v>
      </c>
      <c r="E9" s="46"/>
      <c r="F9" s="46">
        <f t="shared" si="0"/>
        <v>0</v>
      </c>
      <c r="G9" s="46"/>
      <c r="H9" s="47">
        <f t="shared" si="1"/>
        <v>0</v>
      </c>
      <c r="I9" s="48" t="s">
        <v>42</v>
      </c>
      <c r="J9" s="77"/>
    </row>
    <row r="10" spans="1:10" x14ac:dyDescent="0.3">
      <c r="A10" s="49" t="s">
        <v>8</v>
      </c>
      <c r="B10" s="50" t="s">
        <v>0</v>
      </c>
      <c r="C10" s="72" t="s">
        <v>1</v>
      </c>
      <c r="D10" s="72">
        <v>60</v>
      </c>
      <c r="E10" s="46"/>
      <c r="F10" s="46">
        <f t="shared" si="0"/>
        <v>0</v>
      </c>
      <c r="G10" s="47"/>
      <c r="H10" s="47">
        <f t="shared" si="1"/>
        <v>0</v>
      </c>
      <c r="I10" s="48" t="s">
        <v>42</v>
      </c>
      <c r="J10" s="77"/>
    </row>
    <row r="11" spans="1:10" x14ac:dyDescent="0.3">
      <c r="A11" s="51" t="s">
        <v>4</v>
      </c>
      <c r="B11" s="52" t="s">
        <v>9</v>
      </c>
      <c r="C11" s="72" t="s">
        <v>1</v>
      </c>
      <c r="D11" s="72">
        <v>60</v>
      </c>
      <c r="E11" s="47"/>
      <c r="F11" s="46"/>
      <c r="G11" s="47">
        <f>E11*D11</f>
        <v>0</v>
      </c>
      <c r="H11" s="47">
        <f t="shared" si="1"/>
        <v>0</v>
      </c>
      <c r="I11" s="48" t="s">
        <v>42</v>
      </c>
      <c r="J11" s="77"/>
    </row>
    <row r="12" spans="1:10" x14ac:dyDescent="0.3">
      <c r="A12" s="49" t="s">
        <v>8</v>
      </c>
      <c r="B12" s="50" t="s">
        <v>10</v>
      </c>
      <c r="C12" s="72" t="s">
        <v>1</v>
      </c>
      <c r="D12" s="72">
        <v>20</v>
      </c>
      <c r="E12" s="47"/>
      <c r="F12" s="46">
        <f t="shared" si="0"/>
        <v>0</v>
      </c>
      <c r="G12" s="47"/>
      <c r="H12" s="47">
        <f t="shared" si="1"/>
        <v>0</v>
      </c>
      <c r="I12" s="48" t="s">
        <v>42</v>
      </c>
      <c r="J12" s="77"/>
    </row>
    <row r="13" spans="1:10" x14ac:dyDescent="0.3">
      <c r="A13" s="51" t="s">
        <v>4</v>
      </c>
      <c r="B13" s="52" t="s">
        <v>11</v>
      </c>
      <c r="C13" s="72" t="s">
        <v>12</v>
      </c>
      <c r="D13" s="72">
        <v>8</v>
      </c>
      <c r="E13" s="47"/>
      <c r="F13" s="46"/>
      <c r="G13" s="47">
        <f>E13*D13</f>
        <v>0</v>
      </c>
      <c r="H13" s="47">
        <f t="shared" si="1"/>
        <v>0</v>
      </c>
      <c r="I13" s="48" t="s">
        <v>42</v>
      </c>
      <c r="J13" s="77"/>
    </row>
    <row r="14" spans="1:10" x14ac:dyDescent="0.3">
      <c r="A14" s="51" t="s">
        <v>4</v>
      </c>
      <c r="B14" s="52" t="s">
        <v>13</v>
      </c>
      <c r="C14" s="72" t="s">
        <v>12</v>
      </c>
      <c r="D14" s="72">
        <v>1</v>
      </c>
      <c r="E14" s="47"/>
      <c r="F14" s="46"/>
      <c r="G14" s="47">
        <f>E14*D14</f>
        <v>0</v>
      </c>
      <c r="H14" s="47">
        <f t="shared" si="1"/>
        <v>0</v>
      </c>
      <c r="I14" s="48" t="s">
        <v>42</v>
      </c>
      <c r="J14" s="77"/>
    </row>
    <row r="15" spans="1:10" s="79" customFormat="1" x14ac:dyDescent="0.3">
      <c r="A15" s="49" t="s">
        <v>8</v>
      </c>
      <c r="B15" s="50" t="s">
        <v>14</v>
      </c>
      <c r="C15" s="72" t="s">
        <v>1</v>
      </c>
      <c r="D15" s="72">
        <v>70</v>
      </c>
      <c r="E15" s="47"/>
      <c r="F15" s="46">
        <f t="shared" si="0"/>
        <v>0</v>
      </c>
      <c r="G15" s="47"/>
      <c r="H15" s="47">
        <f t="shared" si="1"/>
        <v>0</v>
      </c>
      <c r="I15" s="48" t="s">
        <v>42</v>
      </c>
      <c r="J15" s="78"/>
    </row>
    <row r="16" spans="1:10" x14ac:dyDescent="0.3">
      <c r="A16" s="51" t="s">
        <v>4</v>
      </c>
      <c r="B16" s="52" t="s">
        <v>15</v>
      </c>
      <c r="C16" s="72" t="s">
        <v>1</v>
      </c>
      <c r="D16" s="72">
        <v>8</v>
      </c>
      <c r="E16" s="47"/>
      <c r="F16" s="46"/>
      <c r="G16" s="47">
        <f>E16*D16</f>
        <v>0</v>
      </c>
      <c r="H16" s="47">
        <f t="shared" si="1"/>
        <v>0</v>
      </c>
      <c r="I16" s="48" t="s">
        <v>42</v>
      </c>
      <c r="J16" s="77"/>
    </row>
    <row r="17" spans="1:10" x14ac:dyDescent="0.3">
      <c r="A17" s="51" t="s">
        <v>4</v>
      </c>
      <c r="B17" s="52" t="s">
        <v>16</v>
      </c>
      <c r="C17" s="72" t="s">
        <v>17</v>
      </c>
      <c r="D17" s="72">
        <v>8</v>
      </c>
      <c r="E17" s="47"/>
      <c r="F17" s="46"/>
      <c r="G17" s="47">
        <f>E17*D17</f>
        <v>0</v>
      </c>
      <c r="H17" s="47">
        <f t="shared" si="1"/>
        <v>0</v>
      </c>
      <c r="I17" s="48" t="s">
        <v>42</v>
      </c>
      <c r="J17" s="77"/>
    </row>
    <row r="18" spans="1:10" s="79" customFormat="1" x14ac:dyDescent="0.3">
      <c r="A18" s="51" t="s">
        <v>4</v>
      </c>
      <c r="B18" s="52" t="s">
        <v>18</v>
      </c>
      <c r="C18" s="72" t="s">
        <v>1</v>
      </c>
      <c r="D18" s="72">
        <v>70</v>
      </c>
      <c r="E18" s="47"/>
      <c r="F18" s="46"/>
      <c r="G18" s="47">
        <f>E18*D18</f>
        <v>0</v>
      </c>
      <c r="H18" s="47">
        <f t="shared" si="1"/>
        <v>0</v>
      </c>
      <c r="I18" s="48" t="s">
        <v>42</v>
      </c>
      <c r="J18" s="78"/>
    </row>
    <row r="19" spans="1:10" s="79" customFormat="1" x14ac:dyDescent="0.3">
      <c r="A19" s="51" t="s">
        <v>8</v>
      </c>
      <c r="B19" s="50" t="s">
        <v>19</v>
      </c>
      <c r="C19" s="72" t="s">
        <v>1</v>
      </c>
      <c r="D19" s="72">
        <v>70</v>
      </c>
      <c r="E19" s="47"/>
      <c r="F19" s="46">
        <f t="shared" si="0"/>
        <v>0</v>
      </c>
      <c r="G19" s="47"/>
      <c r="H19" s="47">
        <f t="shared" si="1"/>
        <v>0</v>
      </c>
      <c r="I19" s="48" t="s">
        <v>42</v>
      </c>
      <c r="J19" s="78"/>
    </row>
    <row r="20" spans="1:10" s="79" customFormat="1" x14ac:dyDescent="0.3">
      <c r="A20" s="51" t="s">
        <v>4</v>
      </c>
      <c r="B20" s="52" t="s">
        <v>20</v>
      </c>
      <c r="C20" s="72" t="s">
        <v>1</v>
      </c>
      <c r="D20" s="72">
        <v>70</v>
      </c>
      <c r="E20" s="47"/>
      <c r="F20" s="46"/>
      <c r="G20" s="47">
        <f t="shared" ref="G20:G25" si="2">E20*D20</f>
        <v>0</v>
      </c>
      <c r="H20" s="47">
        <f t="shared" si="1"/>
        <v>0</v>
      </c>
      <c r="I20" s="48" t="s">
        <v>42</v>
      </c>
      <c r="J20" s="78"/>
    </row>
    <row r="21" spans="1:10" x14ac:dyDescent="0.3">
      <c r="A21" s="51" t="s">
        <v>4</v>
      </c>
      <c r="B21" s="52" t="s">
        <v>21</v>
      </c>
      <c r="C21" s="72" t="s">
        <v>12</v>
      </c>
      <c r="D21" s="72">
        <v>2</v>
      </c>
      <c r="E21" s="47"/>
      <c r="F21" s="46"/>
      <c r="G21" s="47">
        <f t="shared" si="2"/>
        <v>0</v>
      </c>
      <c r="H21" s="47">
        <f t="shared" si="1"/>
        <v>0</v>
      </c>
      <c r="I21" s="48" t="s">
        <v>42</v>
      </c>
      <c r="J21" s="77"/>
    </row>
    <row r="22" spans="1:10" x14ac:dyDescent="0.3">
      <c r="A22" s="51" t="s">
        <v>4</v>
      </c>
      <c r="B22" s="52" t="s">
        <v>23</v>
      </c>
      <c r="C22" s="72" t="s">
        <v>12</v>
      </c>
      <c r="D22" s="72">
        <v>4</v>
      </c>
      <c r="E22" s="47"/>
      <c r="F22" s="46"/>
      <c r="G22" s="47">
        <f t="shared" si="2"/>
        <v>0</v>
      </c>
      <c r="H22" s="47">
        <f t="shared" si="1"/>
        <v>0</v>
      </c>
      <c r="I22" s="48" t="s">
        <v>42</v>
      </c>
      <c r="J22" s="77"/>
    </row>
    <row r="23" spans="1:10" s="79" customFormat="1" x14ac:dyDescent="0.3">
      <c r="A23" s="51" t="s">
        <v>4</v>
      </c>
      <c r="B23" s="52" t="s">
        <v>24</v>
      </c>
      <c r="C23" s="72" t="s">
        <v>12</v>
      </c>
      <c r="D23" s="72">
        <v>70</v>
      </c>
      <c r="E23" s="47"/>
      <c r="F23" s="46"/>
      <c r="G23" s="47">
        <f t="shared" si="2"/>
        <v>0</v>
      </c>
      <c r="H23" s="47">
        <f t="shared" si="1"/>
        <v>0</v>
      </c>
      <c r="I23" s="48" t="s">
        <v>42</v>
      </c>
      <c r="J23" s="78"/>
    </row>
    <row r="24" spans="1:10" x14ac:dyDescent="0.3">
      <c r="A24" s="51" t="s">
        <v>4</v>
      </c>
      <c r="B24" s="52" t="s">
        <v>25</v>
      </c>
      <c r="C24" s="72" t="s">
        <v>12</v>
      </c>
      <c r="D24" s="72">
        <v>2</v>
      </c>
      <c r="E24" s="47"/>
      <c r="F24" s="46"/>
      <c r="G24" s="47">
        <f t="shared" si="2"/>
        <v>0</v>
      </c>
      <c r="H24" s="47">
        <f t="shared" si="1"/>
        <v>0</v>
      </c>
      <c r="I24" s="48" t="s">
        <v>42</v>
      </c>
      <c r="J24" s="77"/>
    </row>
    <row r="25" spans="1:10" s="79" customFormat="1" x14ac:dyDescent="0.3">
      <c r="A25" s="51" t="s">
        <v>4</v>
      </c>
      <c r="B25" s="52" t="s">
        <v>26</v>
      </c>
      <c r="C25" s="72" t="s">
        <v>12</v>
      </c>
      <c r="D25" s="72">
        <v>70</v>
      </c>
      <c r="E25" s="47"/>
      <c r="F25" s="46"/>
      <c r="G25" s="47">
        <f t="shared" si="2"/>
        <v>0</v>
      </c>
      <c r="H25" s="47">
        <f t="shared" si="1"/>
        <v>0</v>
      </c>
      <c r="I25" s="48" t="s">
        <v>42</v>
      </c>
      <c r="J25" s="78"/>
    </row>
    <row r="26" spans="1:10" x14ac:dyDescent="0.3">
      <c r="A26" s="49" t="s">
        <v>8</v>
      </c>
      <c r="B26" s="50" t="s">
        <v>27</v>
      </c>
      <c r="C26" s="72" t="s">
        <v>12</v>
      </c>
      <c r="D26" s="72">
        <v>1</v>
      </c>
      <c r="E26" s="47"/>
      <c r="F26" s="46">
        <f t="shared" si="0"/>
        <v>0</v>
      </c>
      <c r="G26" s="47"/>
      <c r="H26" s="47">
        <f t="shared" si="1"/>
        <v>0</v>
      </c>
      <c r="I26" s="48" t="s">
        <v>42</v>
      </c>
      <c r="J26" s="77"/>
    </row>
    <row r="27" spans="1:10" x14ac:dyDescent="0.3">
      <c r="A27" s="51" t="s">
        <v>4</v>
      </c>
      <c r="B27" s="52" t="s">
        <v>51</v>
      </c>
      <c r="C27" s="72" t="s">
        <v>12</v>
      </c>
      <c r="D27" s="72">
        <v>1</v>
      </c>
      <c r="E27" s="47"/>
      <c r="F27" s="46"/>
      <c r="G27" s="47">
        <f>E27*D27</f>
        <v>0</v>
      </c>
      <c r="H27" s="47">
        <f t="shared" si="1"/>
        <v>0</v>
      </c>
      <c r="I27" s="48" t="s">
        <v>42</v>
      </c>
      <c r="J27" s="77"/>
    </row>
    <row r="28" spans="1:10" x14ac:dyDescent="0.3">
      <c r="A28" s="49" t="s">
        <v>8</v>
      </c>
      <c r="B28" s="50" t="s">
        <v>29</v>
      </c>
      <c r="C28" s="72" t="s">
        <v>12</v>
      </c>
      <c r="D28" s="72">
        <v>8</v>
      </c>
      <c r="E28" s="46"/>
      <c r="F28" s="46">
        <f t="shared" si="0"/>
        <v>0</v>
      </c>
      <c r="G28" s="47"/>
      <c r="H28" s="47">
        <f t="shared" si="1"/>
        <v>0</v>
      </c>
      <c r="I28" s="48" t="s">
        <v>42</v>
      </c>
      <c r="J28" s="77"/>
    </row>
    <row r="29" spans="1:10" s="79" customFormat="1" x14ac:dyDescent="0.3">
      <c r="A29" s="49" t="s">
        <v>8</v>
      </c>
      <c r="B29" s="50" t="s">
        <v>30</v>
      </c>
      <c r="C29" s="72" t="s">
        <v>1</v>
      </c>
      <c r="D29" s="72">
        <v>100</v>
      </c>
      <c r="E29" s="46"/>
      <c r="F29" s="46">
        <f t="shared" si="0"/>
        <v>0</v>
      </c>
      <c r="G29" s="47"/>
      <c r="H29" s="47">
        <f t="shared" si="1"/>
        <v>0</v>
      </c>
      <c r="I29" s="48" t="s">
        <v>42</v>
      </c>
      <c r="J29" s="78"/>
    </row>
    <row r="30" spans="1:10" s="79" customFormat="1" x14ac:dyDescent="0.3">
      <c r="A30" s="51" t="s">
        <v>4</v>
      </c>
      <c r="B30" s="52" t="s">
        <v>31</v>
      </c>
      <c r="C30" s="72" t="s">
        <v>1</v>
      </c>
      <c r="D30" s="72">
        <v>100</v>
      </c>
      <c r="E30" s="47"/>
      <c r="F30" s="46"/>
      <c r="G30" s="47">
        <f>E30*D30</f>
        <v>0</v>
      </c>
      <c r="H30" s="47">
        <f t="shared" si="1"/>
        <v>0</v>
      </c>
      <c r="I30" s="48" t="s">
        <v>42</v>
      </c>
      <c r="J30" s="78"/>
    </row>
    <row r="31" spans="1:10" s="79" customFormat="1" x14ac:dyDescent="0.3">
      <c r="A31" s="49" t="s">
        <v>8</v>
      </c>
      <c r="B31" s="50" t="s">
        <v>32</v>
      </c>
      <c r="C31" s="72" t="s">
        <v>1</v>
      </c>
      <c r="D31" s="72">
        <v>160</v>
      </c>
      <c r="E31" s="47"/>
      <c r="F31" s="46">
        <f t="shared" si="0"/>
        <v>0</v>
      </c>
      <c r="G31" s="47"/>
      <c r="H31" s="47">
        <f t="shared" si="1"/>
        <v>0</v>
      </c>
      <c r="I31" s="48" t="s">
        <v>42</v>
      </c>
      <c r="J31" s="78"/>
    </row>
    <row r="32" spans="1:10" s="79" customFormat="1" x14ac:dyDescent="0.3">
      <c r="A32" s="51" t="s">
        <v>4</v>
      </c>
      <c r="B32" s="52" t="s">
        <v>33</v>
      </c>
      <c r="C32" s="72" t="s">
        <v>1</v>
      </c>
      <c r="D32" s="72">
        <v>160</v>
      </c>
      <c r="E32" s="47"/>
      <c r="F32" s="46"/>
      <c r="G32" s="47">
        <f>E32*D32</f>
        <v>0</v>
      </c>
      <c r="H32" s="47">
        <f t="shared" si="1"/>
        <v>0</v>
      </c>
      <c r="I32" s="48" t="s">
        <v>42</v>
      </c>
      <c r="J32" s="78"/>
    </row>
    <row r="33" spans="1:10" x14ac:dyDescent="0.3">
      <c r="A33" s="51" t="s">
        <v>4</v>
      </c>
      <c r="B33" s="52" t="s">
        <v>126</v>
      </c>
      <c r="C33" s="72" t="s">
        <v>12</v>
      </c>
      <c r="D33" s="72">
        <v>8</v>
      </c>
      <c r="E33" s="47"/>
      <c r="F33" s="46"/>
      <c r="G33" s="47">
        <f>E33*D33</f>
        <v>0</v>
      </c>
      <c r="H33" s="47">
        <f t="shared" si="1"/>
        <v>0</v>
      </c>
      <c r="I33" s="48" t="s">
        <v>42</v>
      </c>
      <c r="J33" s="77"/>
    </row>
    <row r="34" spans="1:10" x14ac:dyDescent="0.3">
      <c r="A34" s="51" t="s">
        <v>8</v>
      </c>
      <c r="B34" s="50" t="s">
        <v>113</v>
      </c>
      <c r="C34" s="72" t="s">
        <v>12</v>
      </c>
      <c r="D34" s="72">
        <v>2</v>
      </c>
      <c r="E34" s="47"/>
      <c r="F34" s="46">
        <f t="shared" si="0"/>
        <v>0</v>
      </c>
      <c r="G34" s="47"/>
      <c r="H34" s="47">
        <f t="shared" si="1"/>
        <v>0</v>
      </c>
      <c r="I34" s="48" t="s">
        <v>42</v>
      </c>
      <c r="J34" s="77"/>
    </row>
    <row r="35" spans="1:10" x14ac:dyDescent="0.3">
      <c r="A35" s="51" t="s">
        <v>4</v>
      </c>
      <c r="B35" s="52" t="s">
        <v>114</v>
      </c>
      <c r="C35" s="72" t="s">
        <v>12</v>
      </c>
      <c r="D35" s="72">
        <v>2</v>
      </c>
      <c r="E35" s="47"/>
      <c r="F35" s="46"/>
      <c r="G35" s="47">
        <f>E35*D35</f>
        <v>0</v>
      </c>
      <c r="H35" s="47">
        <f t="shared" si="1"/>
        <v>0</v>
      </c>
      <c r="I35" s="48" t="s">
        <v>42</v>
      </c>
      <c r="J35" s="77"/>
    </row>
    <row r="36" spans="1:10" x14ac:dyDescent="0.3">
      <c r="A36" s="51" t="s">
        <v>4</v>
      </c>
      <c r="B36" s="52" t="s">
        <v>38</v>
      </c>
      <c r="C36" s="72" t="s">
        <v>12</v>
      </c>
      <c r="D36" s="72">
        <v>12</v>
      </c>
      <c r="E36" s="47"/>
      <c r="F36" s="46"/>
      <c r="G36" s="47">
        <f>E36*D36</f>
        <v>0</v>
      </c>
      <c r="H36" s="47">
        <f t="shared" si="1"/>
        <v>0</v>
      </c>
      <c r="I36" s="48" t="s">
        <v>42</v>
      </c>
      <c r="J36" s="77"/>
    </row>
    <row r="37" spans="1:10" x14ac:dyDescent="0.3">
      <c r="A37" s="53" t="s">
        <v>8</v>
      </c>
      <c r="B37" s="54" t="s">
        <v>37</v>
      </c>
      <c r="C37" s="73" t="s">
        <v>12</v>
      </c>
      <c r="D37" s="73">
        <v>12</v>
      </c>
      <c r="E37" s="46"/>
      <c r="F37" s="46">
        <f t="shared" si="0"/>
        <v>0</v>
      </c>
      <c r="G37" s="55"/>
      <c r="H37" s="47">
        <f t="shared" si="1"/>
        <v>0</v>
      </c>
      <c r="I37" s="80" t="s">
        <v>42</v>
      </c>
      <c r="J37" s="77"/>
    </row>
    <row r="38" spans="1:10" x14ac:dyDescent="0.3">
      <c r="A38" s="49" t="s">
        <v>8</v>
      </c>
      <c r="B38" s="50" t="s">
        <v>34</v>
      </c>
      <c r="C38" s="72" t="s">
        <v>12</v>
      </c>
      <c r="D38" s="72">
        <v>1</v>
      </c>
      <c r="E38" s="46"/>
      <c r="F38" s="46">
        <f t="shared" si="0"/>
        <v>0</v>
      </c>
      <c r="G38" s="47"/>
      <c r="H38" s="47">
        <f t="shared" si="1"/>
        <v>0</v>
      </c>
      <c r="I38" s="48" t="s">
        <v>42</v>
      </c>
      <c r="J38" s="77"/>
    </row>
    <row r="39" spans="1:10" x14ac:dyDescent="0.3">
      <c r="A39" s="49" t="s">
        <v>8</v>
      </c>
      <c r="B39" s="50" t="s">
        <v>35</v>
      </c>
      <c r="C39" s="72" t="s">
        <v>12</v>
      </c>
      <c r="D39" s="72">
        <v>1</v>
      </c>
      <c r="E39" s="46"/>
      <c r="F39" s="46">
        <f t="shared" si="0"/>
        <v>0</v>
      </c>
      <c r="G39" s="47"/>
      <c r="H39" s="47">
        <f t="shared" si="1"/>
        <v>0</v>
      </c>
      <c r="I39" s="48" t="s">
        <v>42</v>
      </c>
      <c r="J39" s="77"/>
    </row>
    <row r="40" spans="1:10" x14ac:dyDescent="0.3">
      <c r="A40" s="49" t="s">
        <v>8</v>
      </c>
      <c r="B40" s="50" t="s">
        <v>36</v>
      </c>
      <c r="C40" s="72" t="s">
        <v>12</v>
      </c>
      <c r="D40" s="72">
        <v>1</v>
      </c>
      <c r="E40" s="46"/>
      <c r="F40" s="46">
        <f t="shared" si="0"/>
        <v>0</v>
      </c>
      <c r="G40" s="47"/>
      <c r="H40" s="47">
        <f t="shared" si="1"/>
        <v>0</v>
      </c>
      <c r="I40" s="48" t="s">
        <v>42</v>
      </c>
      <c r="J40" s="77"/>
    </row>
    <row r="41" spans="1:10" x14ac:dyDescent="0.3">
      <c r="A41" s="53" t="s">
        <v>68</v>
      </c>
      <c r="B41" s="54" t="s">
        <v>73</v>
      </c>
      <c r="C41" s="73" t="s">
        <v>72</v>
      </c>
      <c r="D41" s="73">
        <v>25</v>
      </c>
      <c r="E41" s="47"/>
      <c r="F41" s="46">
        <f t="shared" si="0"/>
        <v>0</v>
      </c>
      <c r="G41" s="47"/>
      <c r="H41" s="47">
        <f t="shared" si="1"/>
        <v>0</v>
      </c>
      <c r="I41" s="48" t="s">
        <v>42</v>
      </c>
      <c r="J41" s="77"/>
    </row>
    <row r="42" spans="1:10" x14ac:dyDescent="0.3">
      <c r="A42" s="53" t="s">
        <v>68</v>
      </c>
      <c r="B42" s="54" t="s">
        <v>69</v>
      </c>
      <c r="C42" s="73" t="s">
        <v>71</v>
      </c>
      <c r="D42" s="73">
        <v>1.5</v>
      </c>
      <c r="E42" s="55"/>
      <c r="F42" s="46"/>
      <c r="G42" s="56">
        <f>ROUND(SUM(G1:G33)/100,2)</f>
        <v>0</v>
      </c>
      <c r="H42" s="47">
        <f>G42+F42</f>
        <v>0</v>
      </c>
      <c r="I42" s="48" t="s">
        <v>42</v>
      </c>
      <c r="J42" s="77"/>
    </row>
    <row r="43" spans="1:10" ht="15" thickBot="1" x14ac:dyDescent="0.35">
      <c r="A43" s="53" t="s">
        <v>68</v>
      </c>
      <c r="B43" s="54" t="s">
        <v>70</v>
      </c>
      <c r="C43" s="73" t="s">
        <v>71</v>
      </c>
      <c r="D43" s="73">
        <v>3</v>
      </c>
      <c r="E43" s="55"/>
      <c r="F43" s="46">
        <f>ROUND(SUM(F1:F34)/100,2)</f>
        <v>0</v>
      </c>
      <c r="G43" s="55"/>
      <c r="H43" s="47">
        <f>G43+F43</f>
        <v>0</v>
      </c>
      <c r="I43" s="48" t="s">
        <v>42</v>
      </c>
      <c r="J43" s="77"/>
    </row>
    <row r="44" spans="1:10" x14ac:dyDescent="0.3">
      <c r="A44" s="58"/>
      <c r="B44" s="59" t="s">
        <v>66</v>
      </c>
      <c r="C44" s="59"/>
      <c r="D44" s="59"/>
      <c r="E44" s="59"/>
      <c r="F44" s="59">
        <f>SUM(F6:F43)</f>
        <v>0</v>
      </c>
      <c r="G44" s="59"/>
      <c r="H44" s="59"/>
      <c r="I44" s="60" t="s">
        <v>42</v>
      </c>
      <c r="J44" s="77"/>
    </row>
    <row r="45" spans="1:10" ht="15" thickBot="1" x14ac:dyDescent="0.35">
      <c r="A45" s="61"/>
      <c r="B45" s="62" t="s">
        <v>67</v>
      </c>
      <c r="C45" s="62"/>
      <c r="D45" s="62"/>
      <c r="E45" s="62"/>
      <c r="F45" s="62"/>
      <c r="G45" s="62">
        <f>SUM(G6:G43)</f>
        <v>0</v>
      </c>
      <c r="H45" s="62"/>
      <c r="I45" s="60" t="s">
        <v>42</v>
      </c>
      <c r="J45" s="77"/>
    </row>
    <row r="46" spans="1:10" ht="15" thickBot="1" x14ac:dyDescent="0.35">
      <c r="A46" s="63"/>
      <c r="B46" s="64" t="s">
        <v>39</v>
      </c>
      <c r="C46" s="64"/>
      <c r="D46" s="64"/>
      <c r="E46" s="64"/>
      <c r="F46" s="64"/>
      <c r="G46" s="64"/>
      <c r="H46" s="65">
        <f>SUM(H6:H43)</f>
        <v>0</v>
      </c>
      <c r="I46" s="66" t="s">
        <v>42</v>
      </c>
      <c r="J46" s="77"/>
    </row>
    <row r="47" spans="1:10" ht="15" thickBot="1" x14ac:dyDescent="0.35">
      <c r="A47" s="67"/>
      <c r="B47" s="68" t="s">
        <v>40</v>
      </c>
      <c r="C47" s="68"/>
      <c r="D47" s="68"/>
      <c r="E47" s="68"/>
      <c r="F47" s="68"/>
      <c r="G47" s="68"/>
      <c r="H47" s="69">
        <f>H46*1.2</f>
        <v>0</v>
      </c>
      <c r="I47" s="70" t="s">
        <v>42</v>
      </c>
      <c r="J47" s="77"/>
    </row>
    <row r="48" spans="1:10" x14ac:dyDescent="0.3">
      <c r="A48" s="74"/>
      <c r="B48" s="74"/>
      <c r="C48" s="74"/>
      <c r="D48" s="74"/>
      <c r="E48" s="74"/>
      <c r="F48" s="74"/>
      <c r="G48" s="74"/>
      <c r="H48" s="74"/>
      <c r="I48" s="74"/>
    </row>
    <row r="49" spans="1:9" ht="17.399999999999999" x14ac:dyDescent="0.3">
      <c r="A49" s="146" t="s">
        <v>115</v>
      </c>
      <c r="B49" s="146"/>
      <c r="C49" s="146"/>
      <c r="D49" s="146"/>
      <c r="E49" s="146"/>
      <c r="F49" s="146"/>
      <c r="G49" s="146"/>
      <c r="H49" s="146"/>
      <c r="I49" s="146"/>
    </row>
    <row r="50" spans="1:9" x14ac:dyDescent="0.3">
      <c r="A50" s="147" t="s">
        <v>116</v>
      </c>
      <c r="B50" s="147"/>
      <c r="C50" s="147"/>
      <c r="D50" s="147"/>
      <c r="E50" s="147"/>
      <c r="F50" s="147"/>
      <c r="G50" s="147"/>
      <c r="H50" s="147"/>
      <c r="I50" s="147"/>
    </row>
  </sheetData>
  <sheetProtection algorithmName="SHA-512" hashValue="jlyZ1eKow5E1VZc4lrTupeOVPP6bLEJ+8QcWRF5R47SUyYc9cccxKWfBIF0vllY0qLnSwb1Ti+9/xyhQWVK32g==" saltValue="3o2/s+/HYggStKFqb+En2w==" spinCount="100000" sheet="1" objects="1" scenarios="1"/>
  <autoFilter ref="A5:H47"/>
  <mergeCells count="2">
    <mergeCell ref="A49:I49"/>
    <mergeCell ref="A50:I50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9" sqref="E9"/>
    </sheetView>
  </sheetViews>
  <sheetFormatPr defaultColWidth="9.109375" defaultRowHeight="14.4" x14ac:dyDescent="0.3"/>
  <cols>
    <col min="1" max="1" width="16.6640625" style="36" customWidth="1"/>
    <col min="2" max="2" width="93.109375" style="36" customWidth="1"/>
    <col min="3" max="4" width="10.6640625" style="36" customWidth="1"/>
    <col min="5" max="7" width="17.88671875" style="36" customWidth="1"/>
    <col min="8" max="8" width="22.44140625" style="36" customWidth="1"/>
    <col min="9" max="9" width="9.109375" style="36"/>
    <col min="10" max="10" width="24.88671875" style="36" customWidth="1"/>
    <col min="11" max="16384" width="9.109375" style="36"/>
  </cols>
  <sheetData>
    <row r="1" spans="1:10" ht="15" x14ac:dyDescent="0.25">
      <c r="A1" s="32"/>
      <c r="B1" s="33"/>
      <c r="C1" s="34"/>
      <c r="D1" s="34"/>
      <c r="E1" s="34"/>
      <c r="F1" s="34"/>
      <c r="G1" s="34"/>
      <c r="H1" s="34"/>
      <c r="I1" s="35"/>
    </row>
    <row r="2" spans="1:10" ht="15" x14ac:dyDescent="0.25">
      <c r="A2" s="32"/>
      <c r="B2" s="37"/>
      <c r="C2" s="34"/>
      <c r="D2" s="34"/>
      <c r="E2" s="34"/>
      <c r="F2" s="34"/>
      <c r="G2" s="34"/>
      <c r="H2" s="34"/>
      <c r="I2" s="35"/>
    </row>
    <row r="3" spans="1:10" ht="15" x14ac:dyDescent="0.25">
      <c r="A3" s="32"/>
      <c r="B3" s="38"/>
      <c r="C3" s="34"/>
      <c r="D3" s="34"/>
      <c r="E3" s="34"/>
      <c r="F3" s="34"/>
      <c r="G3" s="34"/>
      <c r="H3" s="34"/>
      <c r="I3" s="35"/>
    </row>
    <row r="4" spans="1:10" ht="15.75" thickBot="1" x14ac:dyDescent="0.3">
      <c r="A4" s="39"/>
      <c r="B4" s="34"/>
      <c r="C4" s="34"/>
      <c r="D4" s="34"/>
      <c r="E4" s="34"/>
      <c r="F4" s="34"/>
      <c r="G4" s="34"/>
      <c r="H4" s="34"/>
      <c r="I4" s="35"/>
    </row>
    <row r="5" spans="1:10" ht="60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43"/>
    </row>
    <row r="6" spans="1:10" x14ac:dyDescent="0.3">
      <c r="A6" s="44" t="s">
        <v>8</v>
      </c>
      <c r="B6" s="45" t="s">
        <v>58</v>
      </c>
      <c r="C6" s="71" t="s">
        <v>12</v>
      </c>
      <c r="D6" s="71">
        <f>D8</f>
        <v>42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43"/>
    </row>
    <row r="7" spans="1:10" x14ac:dyDescent="0.3">
      <c r="A7" s="44" t="s">
        <v>8</v>
      </c>
      <c r="B7" s="45" t="s">
        <v>77</v>
      </c>
      <c r="C7" s="71" t="s">
        <v>76</v>
      </c>
      <c r="D7" s="71">
        <f>D6*7</f>
        <v>294</v>
      </c>
      <c r="E7" s="46"/>
      <c r="F7" s="46">
        <f t="shared" ref="F7:F12" si="0">E7*D7</f>
        <v>0</v>
      </c>
      <c r="G7" s="46"/>
      <c r="H7" s="47">
        <f t="shared" ref="H7:H14" si="1">G7+F7</f>
        <v>0</v>
      </c>
      <c r="I7" s="48" t="s">
        <v>42</v>
      </c>
      <c r="J7" s="43"/>
    </row>
    <row r="8" spans="1:10" x14ac:dyDescent="0.3">
      <c r="A8" s="49" t="s">
        <v>8</v>
      </c>
      <c r="B8" s="50" t="s">
        <v>29</v>
      </c>
      <c r="C8" s="72" t="s">
        <v>12</v>
      </c>
      <c r="D8" s="72">
        <v>42</v>
      </c>
      <c r="E8" s="47"/>
      <c r="F8" s="46">
        <f t="shared" si="0"/>
        <v>0</v>
      </c>
      <c r="G8" s="47"/>
      <c r="H8" s="47">
        <f t="shared" si="1"/>
        <v>0</v>
      </c>
      <c r="I8" s="48" t="s">
        <v>42</v>
      </c>
      <c r="J8" s="43"/>
    </row>
    <row r="9" spans="1:10" x14ac:dyDescent="0.3">
      <c r="A9" s="51" t="s">
        <v>4</v>
      </c>
      <c r="B9" s="52" t="s">
        <v>131</v>
      </c>
      <c r="C9" s="72" t="s">
        <v>12</v>
      </c>
      <c r="D9" s="72">
        <v>35</v>
      </c>
      <c r="E9" s="47"/>
      <c r="F9" s="46"/>
      <c r="G9" s="47">
        <f>E9*D9</f>
        <v>0</v>
      </c>
      <c r="H9" s="47">
        <f t="shared" si="1"/>
        <v>0</v>
      </c>
      <c r="I9" s="48" t="s">
        <v>42</v>
      </c>
      <c r="J9" s="43"/>
    </row>
    <row r="10" spans="1:10" x14ac:dyDescent="0.3">
      <c r="A10" s="51" t="s">
        <v>4</v>
      </c>
      <c r="B10" s="52" t="s">
        <v>132</v>
      </c>
      <c r="C10" s="72" t="s">
        <v>12</v>
      </c>
      <c r="D10" s="72">
        <v>7</v>
      </c>
      <c r="E10" s="47"/>
      <c r="F10" s="46"/>
      <c r="G10" s="47">
        <f>E10*D10</f>
        <v>0</v>
      </c>
      <c r="H10" s="47">
        <f t="shared" si="1"/>
        <v>0</v>
      </c>
      <c r="I10" s="48" t="s">
        <v>42</v>
      </c>
      <c r="J10" s="43"/>
    </row>
    <row r="11" spans="1:10" x14ac:dyDescent="0.3">
      <c r="A11" s="49" t="s">
        <v>8</v>
      </c>
      <c r="B11" s="50" t="s">
        <v>34</v>
      </c>
      <c r="C11" s="72" t="s">
        <v>12</v>
      </c>
      <c r="D11" s="72">
        <v>1</v>
      </c>
      <c r="E11" s="47"/>
      <c r="F11" s="46">
        <f t="shared" si="0"/>
        <v>0</v>
      </c>
      <c r="G11" s="47"/>
      <c r="H11" s="47">
        <f t="shared" si="1"/>
        <v>0</v>
      </c>
      <c r="I11" s="48" t="s">
        <v>42</v>
      </c>
      <c r="J11" s="43"/>
    </row>
    <row r="12" spans="1:10" x14ac:dyDescent="0.3">
      <c r="A12" s="53" t="s">
        <v>68</v>
      </c>
      <c r="B12" s="54" t="s">
        <v>73</v>
      </c>
      <c r="C12" s="73" t="s">
        <v>72</v>
      </c>
      <c r="D12" s="73">
        <v>50</v>
      </c>
      <c r="E12" s="55"/>
      <c r="F12" s="46">
        <f t="shared" si="0"/>
        <v>0</v>
      </c>
      <c r="G12" s="47"/>
      <c r="H12" s="47">
        <f t="shared" si="1"/>
        <v>0</v>
      </c>
      <c r="I12" s="48" t="s">
        <v>42</v>
      </c>
      <c r="J12" s="43"/>
    </row>
    <row r="13" spans="1:10" x14ac:dyDescent="0.3">
      <c r="A13" s="53" t="s">
        <v>68</v>
      </c>
      <c r="B13" s="54" t="s">
        <v>69</v>
      </c>
      <c r="C13" s="73" t="s">
        <v>71</v>
      </c>
      <c r="D13" s="73">
        <v>1.5</v>
      </c>
      <c r="E13" s="55"/>
      <c r="F13" s="46"/>
      <c r="G13" s="56">
        <f>ROUND(SUM(G6:G12)/100,2)</f>
        <v>0</v>
      </c>
      <c r="H13" s="47">
        <f t="shared" si="1"/>
        <v>0</v>
      </c>
      <c r="I13" s="48" t="s">
        <v>42</v>
      </c>
      <c r="J13" s="43"/>
    </row>
    <row r="14" spans="1:10" ht="15" thickBot="1" x14ac:dyDescent="0.35">
      <c r="A14" s="53" t="s">
        <v>68</v>
      </c>
      <c r="B14" s="54" t="s">
        <v>70</v>
      </c>
      <c r="C14" s="73" t="s">
        <v>71</v>
      </c>
      <c r="D14" s="73">
        <v>3</v>
      </c>
      <c r="E14" s="55"/>
      <c r="F14" s="57">
        <f>ROUND(SUM(F6:F13)/100,2)</f>
        <v>0</v>
      </c>
      <c r="G14" s="55"/>
      <c r="H14" s="47">
        <f t="shared" si="1"/>
        <v>0</v>
      </c>
      <c r="I14" s="48" t="s">
        <v>42</v>
      </c>
      <c r="J14" s="43"/>
    </row>
    <row r="15" spans="1:10" x14ac:dyDescent="0.3">
      <c r="A15" s="58"/>
      <c r="B15" s="59" t="s">
        <v>66</v>
      </c>
      <c r="C15" s="59"/>
      <c r="D15" s="59"/>
      <c r="E15" s="59"/>
      <c r="F15" s="59">
        <f>SUM(F6:F14)</f>
        <v>0</v>
      </c>
      <c r="G15" s="59"/>
      <c r="H15" s="59"/>
      <c r="I15" s="60" t="s">
        <v>42</v>
      </c>
      <c r="J15" s="43"/>
    </row>
    <row r="16" spans="1:10" ht="15" thickBot="1" x14ac:dyDescent="0.35">
      <c r="A16" s="61"/>
      <c r="B16" s="62" t="s">
        <v>67</v>
      </c>
      <c r="C16" s="62"/>
      <c r="D16" s="62"/>
      <c r="E16" s="62"/>
      <c r="F16" s="62"/>
      <c r="G16" s="62">
        <f>SUM(G6:G11)</f>
        <v>0</v>
      </c>
      <c r="H16" s="62"/>
      <c r="I16" s="60" t="s">
        <v>42</v>
      </c>
      <c r="J16" s="43"/>
    </row>
    <row r="17" spans="1:10" ht="15" thickBot="1" x14ac:dyDescent="0.35">
      <c r="A17" s="63"/>
      <c r="B17" s="64" t="s">
        <v>39</v>
      </c>
      <c r="C17" s="64"/>
      <c r="D17" s="64"/>
      <c r="E17" s="64"/>
      <c r="F17" s="64"/>
      <c r="G17" s="64"/>
      <c r="H17" s="65">
        <f>SUM(H6:H14)</f>
        <v>0</v>
      </c>
      <c r="I17" s="66" t="s">
        <v>42</v>
      </c>
      <c r="J17" s="43"/>
    </row>
    <row r="18" spans="1:10" ht="15" thickBot="1" x14ac:dyDescent="0.35">
      <c r="A18" s="67"/>
      <c r="B18" s="68" t="s">
        <v>40</v>
      </c>
      <c r="C18" s="68"/>
      <c r="D18" s="68"/>
      <c r="E18" s="68"/>
      <c r="F18" s="68"/>
      <c r="G18" s="68"/>
      <c r="H18" s="69">
        <f>H17*1.2</f>
        <v>0</v>
      </c>
      <c r="I18" s="70" t="s">
        <v>42</v>
      </c>
      <c r="J18" s="43"/>
    </row>
    <row r="19" spans="1:10" ht="15" x14ac:dyDescent="0.25">
      <c r="A19" s="34"/>
      <c r="B19" s="34"/>
      <c r="C19" s="34"/>
      <c r="D19" s="34"/>
      <c r="E19" s="34"/>
      <c r="F19" s="34"/>
      <c r="G19" s="34"/>
      <c r="H19" s="34"/>
      <c r="I19" s="34"/>
    </row>
    <row r="20" spans="1:10" ht="17.399999999999999" x14ac:dyDescent="0.3">
      <c r="A20" s="148" t="s">
        <v>115</v>
      </c>
      <c r="B20" s="148"/>
      <c r="C20" s="148"/>
      <c r="D20" s="148"/>
      <c r="E20" s="148"/>
      <c r="F20" s="148"/>
      <c r="G20" s="148"/>
      <c r="H20" s="148"/>
      <c r="I20" s="148"/>
    </row>
    <row r="21" spans="1:10" x14ac:dyDescent="0.3">
      <c r="A21" s="149" t="s">
        <v>116</v>
      </c>
      <c r="B21" s="149"/>
      <c r="C21" s="149"/>
      <c r="D21" s="149"/>
      <c r="E21" s="149"/>
      <c r="F21" s="149"/>
      <c r="G21" s="149"/>
      <c r="H21" s="149"/>
      <c r="I21" s="149"/>
    </row>
  </sheetData>
  <sheetProtection algorithmName="SHA-512" hashValue="V6ah/NCUPB4jMeW1vWCSnULWedl0SNhfu+kuqFcavpggYVOjN76JK1aJCrxcowHQwEc9VMN5sAL7VAUDz3eaHA==" saltValue="sN3IWKSh9T9ADvmwd5dk3Q==" spinCount="100000" sheet="1" objects="1" scenarios="1"/>
  <autoFilter ref="A5:H18"/>
  <mergeCells count="2">
    <mergeCell ref="A20:I20"/>
    <mergeCell ref="A21:I2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activeCell="D20" sqref="D20"/>
    </sheetView>
  </sheetViews>
  <sheetFormatPr defaultColWidth="9.109375" defaultRowHeight="14.4" x14ac:dyDescent="0.3"/>
  <cols>
    <col min="1" max="1" width="16.6640625" style="36" customWidth="1"/>
    <col min="2" max="2" width="93.109375" style="36" customWidth="1"/>
    <col min="3" max="4" width="10.6640625" style="36" customWidth="1"/>
    <col min="5" max="7" width="17.88671875" style="36" customWidth="1"/>
    <col min="8" max="8" width="22.44140625" style="36" customWidth="1"/>
    <col min="9" max="9" width="9.109375" style="36"/>
    <col min="10" max="10" width="24.88671875" style="36" customWidth="1"/>
    <col min="11" max="16384" width="9.109375" style="36"/>
  </cols>
  <sheetData>
    <row r="1" spans="1:17" ht="15" x14ac:dyDescent="0.25">
      <c r="A1" s="32"/>
      <c r="B1" s="33"/>
      <c r="C1" s="34"/>
      <c r="D1" s="34"/>
      <c r="E1" s="34"/>
      <c r="F1" s="34"/>
      <c r="G1" s="34"/>
      <c r="H1" s="34"/>
      <c r="I1" s="35"/>
    </row>
    <row r="2" spans="1:17" ht="15" x14ac:dyDescent="0.25">
      <c r="A2" s="32"/>
      <c r="B2" s="37"/>
      <c r="C2" s="34"/>
      <c r="D2" s="34"/>
      <c r="E2" s="34"/>
      <c r="F2" s="34"/>
      <c r="G2" s="34"/>
      <c r="H2" s="34"/>
      <c r="I2" s="35"/>
    </row>
    <row r="3" spans="1:17" ht="15" x14ac:dyDescent="0.25">
      <c r="A3" s="32"/>
      <c r="B3" s="38"/>
      <c r="C3" s="34"/>
      <c r="D3" s="34"/>
      <c r="E3" s="34"/>
      <c r="F3" s="34"/>
      <c r="G3" s="34"/>
      <c r="H3" s="34"/>
      <c r="I3" s="35"/>
    </row>
    <row r="4" spans="1:17" ht="15.75" thickBot="1" x14ac:dyDescent="0.3">
      <c r="A4" s="39"/>
      <c r="B4" s="34"/>
      <c r="C4" s="34"/>
      <c r="D4" s="34"/>
      <c r="E4" s="34"/>
      <c r="F4" s="34"/>
      <c r="G4" s="34"/>
      <c r="H4" s="34"/>
      <c r="I4" s="35"/>
    </row>
    <row r="5" spans="1:17" ht="64.5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43"/>
    </row>
    <row r="6" spans="1:17" x14ac:dyDescent="0.3">
      <c r="A6" s="44" t="s">
        <v>8</v>
      </c>
      <c r="B6" s="45" t="s">
        <v>58</v>
      </c>
      <c r="C6" s="71" t="s">
        <v>12</v>
      </c>
      <c r="D6" s="71">
        <f>D24</f>
        <v>68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43"/>
    </row>
    <row r="7" spans="1:17" x14ac:dyDescent="0.3">
      <c r="A7" s="44" t="s">
        <v>8</v>
      </c>
      <c r="B7" s="45" t="s">
        <v>62</v>
      </c>
      <c r="C7" s="71" t="s">
        <v>12</v>
      </c>
      <c r="D7" s="71">
        <v>1</v>
      </c>
      <c r="E7" s="46"/>
      <c r="F7" s="46">
        <f>E7*D7</f>
        <v>0</v>
      </c>
      <c r="G7" s="46"/>
      <c r="H7" s="47">
        <f t="shared" ref="H7:H36" si="0">G7+F7</f>
        <v>0</v>
      </c>
      <c r="I7" s="48" t="s">
        <v>42</v>
      </c>
      <c r="J7" s="139"/>
      <c r="K7" s="45"/>
      <c r="L7" s="45"/>
      <c r="M7" s="45"/>
      <c r="N7" s="45"/>
      <c r="O7" s="140"/>
      <c r="P7" s="43"/>
      <c r="Q7" s="36">
        <v>1.3</v>
      </c>
    </row>
    <row r="8" spans="1:17" x14ac:dyDescent="0.3">
      <c r="A8" s="44" t="s">
        <v>8</v>
      </c>
      <c r="B8" s="45" t="s">
        <v>75</v>
      </c>
      <c r="C8" s="71" t="s">
        <v>1</v>
      </c>
      <c r="D8" s="71">
        <f>D27+D29</f>
        <v>700</v>
      </c>
      <c r="E8" s="46"/>
      <c r="F8" s="46">
        <f>E8*D8</f>
        <v>0</v>
      </c>
      <c r="G8" s="46"/>
      <c r="H8" s="47">
        <f t="shared" si="0"/>
        <v>0</v>
      </c>
      <c r="I8" s="48" t="s">
        <v>42</v>
      </c>
      <c r="J8" s="139"/>
      <c r="K8" s="45"/>
      <c r="L8" s="45"/>
      <c r="M8" s="45"/>
      <c r="N8" s="45"/>
      <c r="O8" s="140"/>
      <c r="P8" s="43"/>
    </row>
    <row r="9" spans="1:17" x14ac:dyDescent="0.3">
      <c r="A9" s="44" t="s">
        <v>8</v>
      </c>
      <c r="B9" s="45" t="s">
        <v>77</v>
      </c>
      <c r="C9" s="71" t="s">
        <v>76</v>
      </c>
      <c r="D9" s="71">
        <f>D6*7+D7*50+D8*0.26</f>
        <v>708</v>
      </c>
      <c r="E9" s="46"/>
      <c r="F9" s="46">
        <f>E9*D9</f>
        <v>0</v>
      </c>
      <c r="G9" s="46"/>
      <c r="H9" s="47">
        <f t="shared" si="0"/>
        <v>0</v>
      </c>
      <c r="I9" s="48" t="s">
        <v>42</v>
      </c>
      <c r="J9" s="139"/>
      <c r="K9" s="45"/>
      <c r="L9" s="45"/>
      <c r="M9" s="45"/>
      <c r="N9" s="45"/>
      <c r="O9" s="140"/>
      <c r="P9" s="43"/>
    </row>
    <row r="10" spans="1:17" x14ac:dyDescent="0.3">
      <c r="A10" s="49" t="s">
        <v>8</v>
      </c>
      <c r="B10" s="50" t="s">
        <v>0</v>
      </c>
      <c r="C10" s="72" t="s">
        <v>1</v>
      </c>
      <c r="D10" s="72">
        <v>20</v>
      </c>
      <c r="E10" s="46"/>
      <c r="F10" s="46">
        <f>E10*D10</f>
        <v>0</v>
      </c>
      <c r="G10" s="47"/>
      <c r="H10" s="47">
        <f t="shared" si="0"/>
        <v>0</v>
      </c>
      <c r="I10" s="48" t="s">
        <v>42</v>
      </c>
      <c r="J10" s="139"/>
      <c r="K10" s="45"/>
      <c r="L10" s="45"/>
      <c r="M10" s="45"/>
      <c r="N10" s="45"/>
      <c r="O10" s="140"/>
      <c r="P10" s="43"/>
      <c r="Q10" s="36">
        <v>1.3</v>
      </c>
    </row>
    <row r="11" spans="1:17" x14ac:dyDescent="0.3">
      <c r="A11" s="51" t="s">
        <v>4</v>
      </c>
      <c r="B11" s="52" t="s">
        <v>9</v>
      </c>
      <c r="C11" s="72" t="s">
        <v>1</v>
      </c>
      <c r="D11" s="72">
        <v>20</v>
      </c>
      <c r="E11" s="47"/>
      <c r="F11" s="46"/>
      <c r="G11" s="47">
        <f>E11*D11</f>
        <v>0</v>
      </c>
      <c r="H11" s="47">
        <f t="shared" si="0"/>
        <v>0</v>
      </c>
      <c r="I11" s="48" t="s">
        <v>42</v>
      </c>
      <c r="J11" s="139"/>
      <c r="K11" s="45"/>
      <c r="L11" s="45"/>
      <c r="M11" s="45"/>
      <c r="N11" s="45"/>
      <c r="O11" s="140"/>
      <c r="P11" s="43"/>
    </row>
    <row r="12" spans="1:17" x14ac:dyDescent="0.3">
      <c r="A12" s="49" t="s">
        <v>8</v>
      </c>
      <c r="B12" s="50" t="s">
        <v>10</v>
      </c>
      <c r="C12" s="72" t="s">
        <v>1</v>
      </c>
      <c r="D12" s="72">
        <v>20</v>
      </c>
      <c r="E12" s="47"/>
      <c r="F12" s="46">
        <f>E12*D12</f>
        <v>0</v>
      </c>
      <c r="G12" s="47"/>
      <c r="H12" s="47">
        <f t="shared" si="0"/>
        <v>0</v>
      </c>
      <c r="I12" s="48" t="s">
        <v>42</v>
      </c>
      <c r="J12" s="139"/>
      <c r="K12" s="45"/>
      <c r="L12" s="45"/>
      <c r="M12" s="45"/>
      <c r="N12" s="45"/>
      <c r="O12" s="140"/>
    </row>
    <row r="13" spans="1:17" x14ac:dyDescent="0.3">
      <c r="A13" s="51" t="s">
        <v>4</v>
      </c>
      <c r="B13" s="52" t="s">
        <v>11</v>
      </c>
      <c r="C13" s="72" t="s">
        <v>12</v>
      </c>
      <c r="D13" s="72">
        <v>8</v>
      </c>
      <c r="E13" s="47"/>
      <c r="F13" s="46"/>
      <c r="G13" s="47">
        <f>E13*D13</f>
        <v>0</v>
      </c>
      <c r="H13" s="47">
        <f t="shared" si="0"/>
        <v>0</v>
      </c>
      <c r="I13" s="48" t="s">
        <v>42</v>
      </c>
      <c r="J13" s="43"/>
    </row>
    <row r="14" spans="1:17" x14ac:dyDescent="0.3">
      <c r="A14" s="51" t="s">
        <v>4</v>
      </c>
      <c r="B14" s="52" t="s">
        <v>13</v>
      </c>
      <c r="C14" s="72" t="s">
        <v>12</v>
      </c>
      <c r="D14" s="72">
        <v>1</v>
      </c>
      <c r="E14" s="47"/>
      <c r="F14" s="46"/>
      <c r="G14" s="47">
        <f>E14*D14</f>
        <v>0</v>
      </c>
      <c r="H14" s="47">
        <f t="shared" si="0"/>
        <v>0</v>
      </c>
      <c r="I14" s="48" t="s">
        <v>42</v>
      </c>
      <c r="J14" s="43"/>
    </row>
    <row r="15" spans="1:17" x14ac:dyDescent="0.3">
      <c r="A15" s="51" t="s">
        <v>8</v>
      </c>
      <c r="B15" s="50" t="s">
        <v>19</v>
      </c>
      <c r="C15" s="72" t="s">
        <v>1</v>
      </c>
      <c r="D15" s="72">
        <v>300</v>
      </c>
      <c r="E15" s="47"/>
      <c r="F15" s="46">
        <f>E15*D15</f>
        <v>0</v>
      </c>
      <c r="G15" s="47"/>
      <c r="H15" s="47">
        <f t="shared" si="0"/>
        <v>0</v>
      </c>
      <c r="I15" s="48" t="s">
        <v>42</v>
      </c>
      <c r="J15" s="43"/>
    </row>
    <row r="16" spans="1:17" x14ac:dyDescent="0.3">
      <c r="A16" s="51" t="s">
        <v>4</v>
      </c>
      <c r="B16" s="52" t="s">
        <v>20</v>
      </c>
      <c r="C16" s="72" t="s">
        <v>1</v>
      </c>
      <c r="D16" s="72">
        <v>300</v>
      </c>
      <c r="E16" s="47"/>
      <c r="F16" s="46"/>
      <c r="G16" s="47">
        <f t="shared" ref="G16:G21" si="1">E16*D16</f>
        <v>0</v>
      </c>
      <c r="H16" s="47">
        <f t="shared" si="0"/>
        <v>0</v>
      </c>
      <c r="I16" s="48" t="s">
        <v>42</v>
      </c>
      <c r="J16" s="43"/>
    </row>
    <row r="17" spans="1:10" x14ac:dyDescent="0.3">
      <c r="A17" s="51" t="s">
        <v>4</v>
      </c>
      <c r="B17" s="52" t="s">
        <v>21</v>
      </c>
      <c r="C17" s="72" t="s">
        <v>12</v>
      </c>
      <c r="D17" s="72">
        <v>4</v>
      </c>
      <c r="E17" s="47"/>
      <c r="F17" s="46"/>
      <c r="G17" s="47">
        <f t="shared" si="1"/>
        <v>0</v>
      </c>
      <c r="H17" s="47">
        <f t="shared" si="0"/>
        <v>0</v>
      </c>
      <c r="I17" s="48" t="s">
        <v>42</v>
      </c>
      <c r="J17" s="43"/>
    </row>
    <row r="18" spans="1:10" x14ac:dyDescent="0.3">
      <c r="A18" s="51" t="s">
        <v>4</v>
      </c>
      <c r="B18" s="52" t="s">
        <v>23</v>
      </c>
      <c r="C18" s="72" t="s">
        <v>12</v>
      </c>
      <c r="D18" s="72">
        <v>40</v>
      </c>
      <c r="E18" s="47"/>
      <c r="F18" s="46"/>
      <c r="G18" s="47">
        <f t="shared" si="1"/>
        <v>0</v>
      </c>
      <c r="H18" s="47">
        <f t="shared" si="0"/>
        <v>0</v>
      </c>
      <c r="I18" s="48" t="s">
        <v>42</v>
      </c>
      <c r="J18" s="43"/>
    </row>
    <row r="19" spans="1:10" x14ac:dyDescent="0.3">
      <c r="A19" s="51" t="s">
        <v>4</v>
      </c>
      <c r="B19" s="52" t="s">
        <v>24</v>
      </c>
      <c r="C19" s="72" t="s">
        <v>12</v>
      </c>
      <c r="D19" s="72">
        <v>300</v>
      </c>
      <c r="E19" s="47"/>
      <c r="F19" s="46"/>
      <c r="G19" s="47">
        <f t="shared" si="1"/>
        <v>0</v>
      </c>
      <c r="H19" s="47">
        <f t="shared" si="0"/>
        <v>0</v>
      </c>
      <c r="I19" s="48" t="s">
        <v>42</v>
      </c>
      <c r="J19" s="43"/>
    </row>
    <row r="20" spans="1:10" x14ac:dyDescent="0.3">
      <c r="A20" s="51" t="s">
        <v>4</v>
      </c>
      <c r="B20" s="52" t="s">
        <v>25</v>
      </c>
      <c r="C20" s="72" t="s">
        <v>12</v>
      </c>
      <c r="D20" s="72">
        <v>4</v>
      </c>
      <c r="E20" s="47"/>
      <c r="F20" s="46"/>
      <c r="G20" s="47">
        <f t="shared" si="1"/>
        <v>0</v>
      </c>
      <c r="H20" s="47">
        <f t="shared" si="0"/>
        <v>0</v>
      </c>
      <c r="I20" s="48" t="s">
        <v>42</v>
      </c>
      <c r="J20" s="43"/>
    </row>
    <row r="21" spans="1:10" x14ac:dyDescent="0.3">
      <c r="A21" s="51" t="s">
        <v>4</v>
      </c>
      <c r="B21" s="52" t="s">
        <v>26</v>
      </c>
      <c r="C21" s="72" t="s">
        <v>12</v>
      </c>
      <c r="D21" s="72">
        <v>300</v>
      </c>
      <c r="E21" s="47"/>
      <c r="F21" s="46"/>
      <c r="G21" s="47">
        <f t="shared" si="1"/>
        <v>0</v>
      </c>
      <c r="H21" s="47">
        <f t="shared" si="0"/>
        <v>0</v>
      </c>
      <c r="I21" s="48" t="s">
        <v>42</v>
      </c>
      <c r="J21" s="43"/>
    </row>
    <row r="22" spans="1:10" x14ac:dyDescent="0.3">
      <c r="A22" s="49" t="s">
        <v>8</v>
      </c>
      <c r="B22" s="50" t="s">
        <v>27</v>
      </c>
      <c r="C22" s="72" t="s">
        <v>12</v>
      </c>
      <c r="D22" s="72">
        <v>1</v>
      </c>
      <c r="E22" s="47"/>
      <c r="F22" s="46">
        <f>E22*D22</f>
        <v>0</v>
      </c>
      <c r="G22" s="47"/>
      <c r="H22" s="47">
        <f t="shared" si="0"/>
        <v>0</v>
      </c>
      <c r="I22" s="48" t="s">
        <v>42</v>
      </c>
      <c r="J22" s="43"/>
    </row>
    <row r="23" spans="1:10" x14ac:dyDescent="0.3">
      <c r="A23" s="51" t="s">
        <v>4</v>
      </c>
      <c r="B23" s="52" t="s">
        <v>59</v>
      </c>
      <c r="C23" s="72" t="s">
        <v>12</v>
      </c>
      <c r="D23" s="72">
        <v>1</v>
      </c>
      <c r="E23" s="47"/>
      <c r="F23" s="46"/>
      <c r="G23" s="47">
        <f>E23*D23</f>
        <v>0</v>
      </c>
      <c r="H23" s="47">
        <f t="shared" si="0"/>
        <v>0</v>
      </c>
      <c r="I23" s="48" t="s">
        <v>42</v>
      </c>
      <c r="J23" s="43"/>
    </row>
    <row r="24" spans="1:10" x14ac:dyDescent="0.3">
      <c r="A24" s="49" t="s">
        <v>8</v>
      </c>
      <c r="B24" s="50" t="s">
        <v>29</v>
      </c>
      <c r="C24" s="72" t="s">
        <v>12</v>
      </c>
      <c r="D24" s="72">
        <v>68</v>
      </c>
      <c r="E24" s="47"/>
      <c r="F24" s="46">
        <f>E24*D24</f>
        <v>0</v>
      </c>
      <c r="G24" s="47"/>
      <c r="H24" s="47">
        <f t="shared" si="0"/>
        <v>0</v>
      </c>
      <c r="I24" s="48" t="s">
        <v>42</v>
      </c>
      <c r="J24" s="43"/>
    </row>
    <row r="25" spans="1:10" x14ac:dyDescent="0.3">
      <c r="A25" s="51" t="s">
        <v>4</v>
      </c>
      <c r="B25" s="52" t="s">
        <v>128</v>
      </c>
      <c r="C25" s="72" t="s">
        <v>12</v>
      </c>
      <c r="D25" s="72">
        <v>66</v>
      </c>
      <c r="E25" s="47"/>
      <c r="F25" s="46"/>
      <c r="G25" s="47">
        <f>E25*D25</f>
        <v>0</v>
      </c>
      <c r="H25" s="47">
        <f t="shared" si="0"/>
        <v>0</v>
      </c>
      <c r="I25" s="48" t="s">
        <v>42</v>
      </c>
      <c r="J25" s="43"/>
    </row>
    <row r="26" spans="1:10" x14ac:dyDescent="0.3">
      <c r="A26" s="51" t="s">
        <v>4</v>
      </c>
      <c r="B26" s="52" t="s">
        <v>127</v>
      </c>
      <c r="C26" s="72" t="s">
        <v>12</v>
      </c>
      <c r="D26" s="72">
        <v>2</v>
      </c>
      <c r="E26" s="47"/>
      <c r="F26" s="46"/>
      <c r="G26" s="47">
        <f>E26*D26</f>
        <v>0</v>
      </c>
      <c r="H26" s="47">
        <f t="shared" si="0"/>
        <v>0</v>
      </c>
      <c r="I26" s="48" t="s">
        <v>42</v>
      </c>
      <c r="J26" s="43"/>
    </row>
    <row r="27" spans="1:10" x14ac:dyDescent="0.3">
      <c r="A27" s="49" t="s">
        <v>8</v>
      </c>
      <c r="B27" s="50" t="s">
        <v>30</v>
      </c>
      <c r="C27" s="72" t="s">
        <v>1</v>
      </c>
      <c r="D27" s="72">
        <v>300</v>
      </c>
      <c r="E27" s="47"/>
      <c r="F27" s="46">
        <f>E27*D27</f>
        <v>0</v>
      </c>
      <c r="G27" s="47"/>
      <c r="H27" s="47">
        <f t="shared" si="0"/>
        <v>0</v>
      </c>
      <c r="I27" s="48" t="s">
        <v>42</v>
      </c>
      <c r="J27" s="43"/>
    </row>
    <row r="28" spans="1:10" x14ac:dyDescent="0.3">
      <c r="A28" s="51" t="s">
        <v>4</v>
      </c>
      <c r="B28" s="52" t="s">
        <v>31</v>
      </c>
      <c r="C28" s="72" t="s">
        <v>1</v>
      </c>
      <c r="D28" s="72">
        <v>300</v>
      </c>
      <c r="E28" s="47"/>
      <c r="F28" s="46"/>
      <c r="G28" s="47">
        <f>E28*D28</f>
        <v>0</v>
      </c>
      <c r="H28" s="47">
        <f t="shared" si="0"/>
        <v>0</v>
      </c>
      <c r="I28" s="48" t="s">
        <v>42</v>
      </c>
      <c r="J28" s="43"/>
    </row>
    <row r="29" spans="1:10" x14ac:dyDescent="0.3">
      <c r="A29" s="49" t="s">
        <v>8</v>
      </c>
      <c r="B29" s="50" t="s">
        <v>61</v>
      </c>
      <c r="C29" s="72" t="s">
        <v>1</v>
      </c>
      <c r="D29" s="72">
        <v>400</v>
      </c>
      <c r="E29" s="47"/>
      <c r="F29" s="46">
        <f>E29*D29</f>
        <v>0</v>
      </c>
      <c r="G29" s="47"/>
      <c r="H29" s="47">
        <f t="shared" si="0"/>
        <v>0</v>
      </c>
      <c r="I29" s="48" t="s">
        <v>42</v>
      </c>
      <c r="J29" s="43"/>
    </row>
    <row r="30" spans="1:10" x14ac:dyDescent="0.3">
      <c r="A30" s="51" t="s">
        <v>4</v>
      </c>
      <c r="B30" s="52" t="s">
        <v>60</v>
      </c>
      <c r="C30" s="72" t="s">
        <v>1</v>
      </c>
      <c r="D30" s="72">
        <v>400</v>
      </c>
      <c r="E30" s="47"/>
      <c r="F30" s="46"/>
      <c r="G30" s="47">
        <f>E30*D30</f>
        <v>0</v>
      </c>
      <c r="H30" s="47">
        <f t="shared" si="0"/>
        <v>0</v>
      </c>
      <c r="I30" s="48" t="s">
        <v>42</v>
      </c>
      <c r="J30" s="43"/>
    </row>
    <row r="31" spans="1:10" x14ac:dyDescent="0.3">
      <c r="A31" s="51" t="s">
        <v>8</v>
      </c>
      <c r="B31" s="50" t="s">
        <v>113</v>
      </c>
      <c r="C31" s="72" t="s">
        <v>12</v>
      </c>
      <c r="D31" s="72">
        <v>4</v>
      </c>
      <c r="E31" s="47"/>
      <c r="F31" s="46">
        <f>E31*D31</f>
        <v>0</v>
      </c>
      <c r="G31" s="47"/>
      <c r="H31" s="47">
        <f t="shared" si="0"/>
        <v>0</v>
      </c>
      <c r="I31" s="48" t="s">
        <v>42</v>
      </c>
      <c r="J31" s="43"/>
    </row>
    <row r="32" spans="1:10" x14ac:dyDescent="0.3">
      <c r="A32" s="51" t="s">
        <v>4</v>
      </c>
      <c r="B32" s="52" t="s">
        <v>114</v>
      </c>
      <c r="C32" s="72" t="s">
        <v>12</v>
      </c>
      <c r="D32" s="72">
        <v>4</v>
      </c>
      <c r="E32" s="47"/>
      <c r="F32" s="46"/>
      <c r="G32" s="47">
        <f>E32*D32</f>
        <v>0</v>
      </c>
      <c r="H32" s="47">
        <f t="shared" si="0"/>
        <v>0</v>
      </c>
      <c r="I32" s="48" t="s">
        <v>42</v>
      </c>
      <c r="J32" s="43"/>
    </row>
    <row r="33" spans="1:10" x14ac:dyDescent="0.3">
      <c r="A33" s="51" t="s">
        <v>4</v>
      </c>
      <c r="B33" s="52" t="s">
        <v>38</v>
      </c>
      <c r="C33" s="72" t="s">
        <v>12</v>
      </c>
      <c r="D33" s="72">
        <v>14</v>
      </c>
      <c r="E33" s="47"/>
      <c r="F33" s="46"/>
      <c r="G33" s="47">
        <f>E33*D33</f>
        <v>0</v>
      </c>
      <c r="H33" s="47">
        <f t="shared" si="0"/>
        <v>0</v>
      </c>
      <c r="I33" s="48" t="s">
        <v>42</v>
      </c>
      <c r="J33" s="43"/>
    </row>
    <row r="34" spans="1:10" x14ac:dyDescent="0.3">
      <c r="A34" s="49" t="s">
        <v>8</v>
      </c>
      <c r="B34" s="50" t="s">
        <v>34</v>
      </c>
      <c r="C34" s="72" t="s">
        <v>12</v>
      </c>
      <c r="D34" s="72">
        <v>1</v>
      </c>
      <c r="E34" s="47"/>
      <c r="F34" s="46">
        <f>E34*D34</f>
        <v>0</v>
      </c>
      <c r="G34" s="47"/>
      <c r="H34" s="47">
        <f t="shared" si="0"/>
        <v>0</v>
      </c>
      <c r="I34" s="48" t="s">
        <v>42</v>
      </c>
      <c r="J34" s="43"/>
    </row>
    <row r="35" spans="1:10" x14ac:dyDescent="0.3">
      <c r="A35" s="53" t="s">
        <v>68</v>
      </c>
      <c r="B35" s="54" t="s">
        <v>69</v>
      </c>
      <c r="C35" s="73" t="s">
        <v>71</v>
      </c>
      <c r="D35" s="73">
        <v>1.5</v>
      </c>
      <c r="E35" s="55"/>
      <c r="F35" s="46"/>
      <c r="G35" s="56">
        <f>ROUND(SUM(G6:G34)/100,2)</f>
        <v>0</v>
      </c>
      <c r="H35" s="47">
        <f t="shared" si="0"/>
        <v>0</v>
      </c>
      <c r="I35" s="48" t="s">
        <v>42</v>
      </c>
      <c r="J35" s="43"/>
    </row>
    <row r="36" spans="1:10" ht="15" thickBot="1" x14ac:dyDescent="0.35">
      <c r="A36" s="53" t="s">
        <v>68</v>
      </c>
      <c r="B36" s="54" t="s">
        <v>70</v>
      </c>
      <c r="C36" s="73" t="s">
        <v>71</v>
      </c>
      <c r="D36" s="73">
        <v>3</v>
      </c>
      <c r="E36" s="55"/>
      <c r="F36" s="57">
        <f>ROUND(SUM(F6:F35)/100,2)</f>
        <v>0</v>
      </c>
      <c r="G36" s="55"/>
      <c r="H36" s="47">
        <f t="shared" si="0"/>
        <v>0</v>
      </c>
      <c r="I36" s="48" t="s">
        <v>42</v>
      </c>
      <c r="J36" s="43"/>
    </row>
    <row r="37" spans="1:10" x14ac:dyDescent="0.3">
      <c r="A37" s="58"/>
      <c r="B37" s="59" t="s">
        <v>66</v>
      </c>
      <c r="C37" s="59"/>
      <c r="D37" s="59"/>
      <c r="E37" s="59"/>
      <c r="F37" s="59">
        <f>SUM(F6:F36)</f>
        <v>0</v>
      </c>
      <c r="G37" s="59"/>
      <c r="H37" s="59"/>
      <c r="I37" s="60" t="s">
        <v>42</v>
      </c>
      <c r="J37" s="43"/>
    </row>
    <row r="38" spans="1:10" ht="15" thickBot="1" x14ac:dyDescent="0.35">
      <c r="A38" s="61"/>
      <c r="B38" s="62" t="s">
        <v>67</v>
      </c>
      <c r="C38" s="62"/>
      <c r="D38" s="62"/>
      <c r="E38" s="62"/>
      <c r="F38" s="62"/>
      <c r="G38" s="62">
        <f>SUM(G6:G36)</f>
        <v>0</v>
      </c>
      <c r="H38" s="62"/>
      <c r="I38" s="60" t="s">
        <v>42</v>
      </c>
      <c r="J38" s="43"/>
    </row>
    <row r="39" spans="1:10" ht="15" thickBot="1" x14ac:dyDescent="0.35">
      <c r="A39" s="63"/>
      <c r="B39" s="64" t="s">
        <v>39</v>
      </c>
      <c r="C39" s="64"/>
      <c r="D39" s="64"/>
      <c r="E39" s="64"/>
      <c r="F39" s="64"/>
      <c r="G39" s="64"/>
      <c r="H39" s="65">
        <f>SUM(H6:H36)</f>
        <v>0</v>
      </c>
      <c r="I39" s="66" t="s">
        <v>42</v>
      </c>
      <c r="J39" s="43"/>
    </row>
    <row r="40" spans="1:10" ht="15" thickBot="1" x14ac:dyDescent="0.35">
      <c r="A40" s="67"/>
      <c r="B40" s="68" t="s">
        <v>40</v>
      </c>
      <c r="C40" s="68"/>
      <c r="D40" s="68"/>
      <c r="E40" s="68"/>
      <c r="F40" s="68"/>
      <c r="G40" s="68"/>
      <c r="H40" s="69">
        <f>H39*1.2</f>
        <v>0</v>
      </c>
      <c r="I40" s="70" t="s">
        <v>42</v>
      </c>
      <c r="J40" s="43"/>
    </row>
    <row r="41" spans="1:10" x14ac:dyDescent="0.3">
      <c r="A41" s="34"/>
      <c r="B41" s="34"/>
      <c r="C41" s="34"/>
      <c r="D41" s="34"/>
      <c r="E41" s="34"/>
      <c r="F41" s="34"/>
      <c r="G41" s="34"/>
      <c r="H41" s="34"/>
      <c r="I41" s="34"/>
    </row>
    <row r="42" spans="1:10" ht="17.399999999999999" x14ac:dyDescent="0.3">
      <c r="A42" s="148" t="s">
        <v>115</v>
      </c>
      <c r="B42" s="148"/>
      <c r="C42" s="148"/>
      <c r="D42" s="148"/>
      <c r="E42" s="148"/>
      <c r="F42" s="148"/>
      <c r="G42" s="148"/>
      <c r="H42" s="148"/>
      <c r="I42" s="148"/>
    </row>
    <row r="43" spans="1:10" x14ac:dyDescent="0.3">
      <c r="A43" s="149" t="s">
        <v>116</v>
      </c>
      <c r="B43" s="149"/>
      <c r="C43" s="149"/>
      <c r="D43" s="149"/>
      <c r="E43" s="149"/>
      <c r="F43" s="149"/>
      <c r="G43" s="149"/>
      <c r="H43" s="149"/>
      <c r="I43" s="149"/>
    </row>
  </sheetData>
  <sheetProtection algorithmName="SHA-512" hashValue="W3M5mfsOXKRHNxg4Bt4q0leECTYyfkOuBg9wc/JeOJprXI07Ex+V9EP/WTvdYJMKQ1dc4TcvdfmOltk7rKGCFw==" saltValue="TzcmjBOBZnEjSaisy7Gkkw==" spinCount="100000" sheet="1" objects="1" scenarios="1"/>
  <autoFilter ref="A5:H40"/>
  <mergeCells count="2">
    <mergeCell ref="A42:I42"/>
    <mergeCell ref="A43:I4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6" workbookViewId="0">
      <selection activeCell="D24" sqref="D24"/>
    </sheetView>
  </sheetViews>
  <sheetFormatPr defaultColWidth="9.109375" defaultRowHeight="14.4" x14ac:dyDescent="0.3"/>
  <cols>
    <col min="1" max="1" width="16.6640625" style="36" customWidth="1"/>
    <col min="2" max="2" width="97.109375" style="36" customWidth="1"/>
    <col min="3" max="4" width="10.6640625" style="36" customWidth="1"/>
    <col min="5" max="7" width="17.88671875" style="36" customWidth="1"/>
    <col min="8" max="8" width="22.44140625" style="36" customWidth="1"/>
    <col min="9" max="9" width="9.109375" style="36"/>
    <col min="10" max="10" width="24.88671875" style="36" customWidth="1"/>
    <col min="11" max="16384" width="9.109375" style="36"/>
  </cols>
  <sheetData>
    <row r="1" spans="1:10" ht="15" x14ac:dyDescent="0.25">
      <c r="A1" s="32"/>
      <c r="B1" s="33"/>
      <c r="C1" s="34"/>
      <c r="D1" s="34"/>
      <c r="E1" s="34"/>
      <c r="F1" s="34"/>
      <c r="G1" s="34"/>
      <c r="H1" s="34"/>
      <c r="I1" s="35"/>
    </row>
    <row r="2" spans="1:10" ht="15" x14ac:dyDescent="0.25">
      <c r="A2" s="32"/>
      <c r="B2" s="37"/>
      <c r="C2" s="34"/>
      <c r="D2" s="34"/>
      <c r="E2" s="34"/>
      <c r="F2" s="34"/>
      <c r="G2" s="34"/>
      <c r="H2" s="34"/>
      <c r="I2" s="35"/>
    </row>
    <row r="3" spans="1:10" ht="15" x14ac:dyDescent="0.25">
      <c r="A3" s="32"/>
      <c r="B3" s="38"/>
      <c r="C3" s="34"/>
      <c r="D3" s="34"/>
      <c r="E3" s="34"/>
      <c r="F3" s="34"/>
      <c r="G3" s="34"/>
      <c r="H3" s="34"/>
      <c r="I3" s="35"/>
    </row>
    <row r="4" spans="1:10" ht="15.75" thickBot="1" x14ac:dyDescent="0.3">
      <c r="A4" s="39"/>
      <c r="B4" s="34"/>
      <c r="C4" s="34"/>
      <c r="D4" s="34"/>
      <c r="E4" s="34"/>
      <c r="F4" s="34"/>
      <c r="G4" s="34"/>
      <c r="H4" s="34"/>
      <c r="I4" s="35"/>
    </row>
    <row r="5" spans="1:10" ht="60.75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43"/>
    </row>
    <row r="6" spans="1:10" x14ac:dyDescent="0.3">
      <c r="A6" s="44" t="s">
        <v>8</v>
      </c>
      <c r="B6" s="45" t="s">
        <v>58</v>
      </c>
      <c r="C6" s="71" t="s">
        <v>12</v>
      </c>
      <c r="D6" s="71">
        <f>D16</f>
        <v>291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43"/>
    </row>
    <row r="7" spans="1:10" x14ac:dyDescent="0.3">
      <c r="A7" s="44" t="s">
        <v>8</v>
      </c>
      <c r="B7" s="45" t="s">
        <v>62</v>
      </c>
      <c r="C7" s="71" t="s">
        <v>12</v>
      </c>
      <c r="D7" s="71">
        <v>1</v>
      </c>
      <c r="E7" s="46"/>
      <c r="F7" s="46">
        <f t="shared" ref="F7:F19" si="0">E7*D7</f>
        <v>0</v>
      </c>
      <c r="G7" s="46"/>
      <c r="H7" s="47">
        <f t="shared" ref="H7:H36" si="1">G7+F7</f>
        <v>0</v>
      </c>
      <c r="I7" s="48" t="s">
        <v>42</v>
      </c>
      <c r="J7" s="43"/>
    </row>
    <row r="8" spans="1:10" x14ac:dyDescent="0.3">
      <c r="A8" s="44" t="s">
        <v>8</v>
      </c>
      <c r="B8" s="45" t="s">
        <v>75</v>
      </c>
      <c r="C8" s="71" t="s">
        <v>1</v>
      </c>
      <c r="D8" s="71">
        <f>D19+D17</f>
        <v>4000</v>
      </c>
      <c r="E8" s="46"/>
      <c r="F8" s="46">
        <f t="shared" si="0"/>
        <v>0</v>
      </c>
      <c r="G8" s="46"/>
      <c r="H8" s="47">
        <f t="shared" si="1"/>
        <v>0</v>
      </c>
      <c r="I8" s="48" t="s">
        <v>42</v>
      </c>
      <c r="J8" s="43"/>
    </row>
    <row r="9" spans="1:10" x14ac:dyDescent="0.3">
      <c r="A9" s="44" t="s">
        <v>8</v>
      </c>
      <c r="B9" s="45" t="s">
        <v>77</v>
      </c>
      <c r="C9" s="71" t="s">
        <v>76</v>
      </c>
      <c r="D9" s="71">
        <f>D6*7+D7*50+D8*0.26</f>
        <v>3127</v>
      </c>
      <c r="E9" s="46"/>
      <c r="F9" s="46">
        <f t="shared" si="0"/>
        <v>0</v>
      </c>
      <c r="G9" s="46"/>
      <c r="H9" s="47">
        <f t="shared" si="1"/>
        <v>0</v>
      </c>
      <c r="I9" s="48" t="s">
        <v>42</v>
      </c>
      <c r="J9" s="43"/>
    </row>
    <row r="10" spans="1:10" x14ac:dyDescent="0.3">
      <c r="A10" s="49" t="s">
        <v>8</v>
      </c>
      <c r="B10" s="50" t="s">
        <v>54</v>
      </c>
      <c r="C10" s="72" t="s">
        <v>1</v>
      </c>
      <c r="D10" s="72">
        <v>1500</v>
      </c>
      <c r="E10" s="46"/>
      <c r="F10" s="46">
        <f t="shared" si="0"/>
        <v>0</v>
      </c>
      <c r="G10" s="47"/>
      <c r="H10" s="47">
        <f t="shared" si="1"/>
        <v>0</v>
      </c>
      <c r="I10" s="48" t="s">
        <v>42</v>
      </c>
      <c r="J10" s="43"/>
    </row>
    <row r="11" spans="1:10" x14ac:dyDescent="0.3">
      <c r="A11" s="51" t="s">
        <v>4</v>
      </c>
      <c r="B11" s="52" t="s">
        <v>56</v>
      </c>
      <c r="C11" s="72" t="s">
        <v>1</v>
      </c>
      <c r="D11" s="72">
        <v>1500</v>
      </c>
      <c r="E11" s="47"/>
      <c r="F11" s="46"/>
      <c r="G11" s="47">
        <f>E11*D11</f>
        <v>0</v>
      </c>
      <c r="H11" s="47">
        <f t="shared" si="1"/>
        <v>0</v>
      </c>
      <c r="I11" s="48" t="s">
        <v>42</v>
      </c>
      <c r="J11" s="43"/>
    </row>
    <row r="12" spans="1:10" x14ac:dyDescent="0.3">
      <c r="A12" s="49" t="s">
        <v>8</v>
      </c>
      <c r="B12" s="50" t="s">
        <v>55</v>
      </c>
      <c r="C12" s="72" t="s">
        <v>1</v>
      </c>
      <c r="D12" s="72">
        <v>800</v>
      </c>
      <c r="E12" s="47"/>
      <c r="F12" s="46">
        <f t="shared" si="0"/>
        <v>0</v>
      </c>
      <c r="G12" s="47"/>
      <c r="H12" s="47">
        <f t="shared" si="1"/>
        <v>0</v>
      </c>
      <c r="I12" s="48" t="s">
        <v>42</v>
      </c>
      <c r="J12" s="43"/>
    </row>
    <row r="13" spans="1:10" x14ac:dyDescent="0.3">
      <c r="A13" s="51" t="s">
        <v>4</v>
      </c>
      <c r="B13" s="52" t="s">
        <v>57</v>
      </c>
      <c r="C13" s="72" t="s">
        <v>1</v>
      </c>
      <c r="D13" s="72">
        <v>800</v>
      </c>
      <c r="E13" s="47"/>
      <c r="F13" s="46"/>
      <c r="G13" s="47">
        <f>E13*D13</f>
        <v>0</v>
      </c>
      <c r="H13" s="47">
        <f t="shared" si="1"/>
        <v>0</v>
      </c>
      <c r="I13" s="48" t="s">
        <v>42</v>
      </c>
      <c r="J13" s="43"/>
    </row>
    <row r="14" spans="1:10" x14ac:dyDescent="0.3">
      <c r="A14" s="49" t="s">
        <v>8</v>
      </c>
      <c r="B14" s="50" t="s">
        <v>27</v>
      </c>
      <c r="C14" s="72" t="s">
        <v>12</v>
      </c>
      <c r="D14" s="72">
        <v>3</v>
      </c>
      <c r="E14" s="47"/>
      <c r="F14" s="46">
        <f t="shared" si="0"/>
        <v>0</v>
      </c>
      <c r="G14" s="47"/>
      <c r="H14" s="47">
        <f t="shared" si="1"/>
        <v>0</v>
      </c>
      <c r="I14" s="48" t="s">
        <v>42</v>
      </c>
      <c r="J14" s="43"/>
    </row>
    <row r="15" spans="1:10" x14ac:dyDescent="0.3">
      <c r="A15" s="51" t="s">
        <v>4</v>
      </c>
      <c r="B15" s="52" t="s">
        <v>53</v>
      </c>
      <c r="C15" s="72" t="s">
        <v>12</v>
      </c>
      <c r="D15" s="72">
        <v>3</v>
      </c>
      <c r="E15" s="47"/>
      <c r="F15" s="46"/>
      <c r="G15" s="47">
        <f>E15*D15</f>
        <v>0</v>
      </c>
      <c r="H15" s="47">
        <f t="shared" si="1"/>
        <v>0</v>
      </c>
      <c r="I15" s="48" t="s">
        <v>42</v>
      </c>
      <c r="J15" s="43"/>
    </row>
    <row r="16" spans="1:10" x14ac:dyDescent="0.3">
      <c r="A16" s="49" t="s">
        <v>8</v>
      </c>
      <c r="B16" s="50" t="s">
        <v>29</v>
      </c>
      <c r="C16" s="72" t="s">
        <v>12</v>
      </c>
      <c r="D16" s="72">
        <v>291</v>
      </c>
      <c r="E16" s="47"/>
      <c r="F16" s="46">
        <f t="shared" si="0"/>
        <v>0</v>
      </c>
      <c r="G16" s="47"/>
      <c r="H16" s="47">
        <f t="shared" si="1"/>
        <v>0</v>
      </c>
      <c r="I16" s="48" t="s">
        <v>42</v>
      </c>
      <c r="J16" s="43"/>
    </row>
    <row r="17" spans="1:10" x14ac:dyDescent="0.3">
      <c r="A17" s="49" t="s">
        <v>8</v>
      </c>
      <c r="B17" s="50" t="s">
        <v>30</v>
      </c>
      <c r="C17" s="72" t="s">
        <v>1</v>
      </c>
      <c r="D17" s="72">
        <v>1500</v>
      </c>
      <c r="E17" s="47"/>
      <c r="F17" s="46">
        <f t="shared" si="0"/>
        <v>0</v>
      </c>
      <c r="G17" s="47"/>
      <c r="H17" s="47">
        <f t="shared" si="1"/>
        <v>0</v>
      </c>
      <c r="I17" s="48" t="s">
        <v>42</v>
      </c>
      <c r="J17" s="43"/>
    </row>
    <row r="18" spans="1:10" x14ac:dyDescent="0.3">
      <c r="A18" s="51" t="s">
        <v>4</v>
      </c>
      <c r="B18" s="52" t="s">
        <v>31</v>
      </c>
      <c r="C18" s="72" t="s">
        <v>1</v>
      </c>
      <c r="D18" s="72">
        <v>1500</v>
      </c>
      <c r="E18" s="47"/>
      <c r="F18" s="46"/>
      <c r="G18" s="47">
        <f>E18*D18</f>
        <v>0</v>
      </c>
      <c r="H18" s="47">
        <f t="shared" si="1"/>
        <v>0</v>
      </c>
      <c r="I18" s="48" t="s">
        <v>42</v>
      </c>
      <c r="J18" s="43"/>
    </row>
    <row r="19" spans="1:10" x14ac:dyDescent="0.3">
      <c r="A19" s="49" t="s">
        <v>8</v>
      </c>
      <c r="B19" s="50" t="s">
        <v>32</v>
      </c>
      <c r="C19" s="72" t="s">
        <v>1</v>
      </c>
      <c r="D19" s="72">
        <v>2500</v>
      </c>
      <c r="E19" s="47"/>
      <c r="F19" s="46">
        <f t="shared" si="0"/>
        <v>0</v>
      </c>
      <c r="G19" s="47"/>
      <c r="H19" s="47">
        <f t="shared" si="1"/>
        <v>0</v>
      </c>
      <c r="I19" s="48" t="s">
        <v>42</v>
      </c>
      <c r="J19" s="43"/>
    </row>
    <row r="20" spans="1:10" x14ac:dyDescent="0.3">
      <c r="A20" s="51" t="s">
        <v>4</v>
      </c>
      <c r="B20" s="52" t="s">
        <v>33</v>
      </c>
      <c r="C20" s="72" t="s">
        <v>1</v>
      </c>
      <c r="D20" s="72">
        <v>2500</v>
      </c>
      <c r="E20" s="47"/>
      <c r="F20" s="46"/>
      <c r="G20" s="47">
        <f>E20*D20</f>
        <v>0</v>
      </c>
      <c r="H20" s="47">
        <f t="shared" si="1"/>
        <v>0</v>
      </c>
      <c r="I20" s="48" t="s">
        <v>42</v>
      </c>
      <c r="J20" s="43"/>
    </row>
    <row r="21" spans="1:10" x14ac:dyDescent="0.3">
      <c r="A21" s="49" t="s">
        <v>8</v>
      </c>
      <c r="B21" s="50" t="s">
        <v>117</v>
      </c>
      <c r="C21" s="72" t="s">
        <v>1</v>
      </c>
      <c r="D21" s="72">
        <v>250</v>
      </c>
      <c r="E21" s="47"/>
      <c r="F21" s="46">
        <f>E21*D21</f>
        <v>0</v>
      </c>
      <c r="G21" s="47"/>
      <c r="H21" s="47">
        <f t="shared" si="1"/>
        <v>0</v>
      </c>
      <c r="I21" s="48" t="s">
        <v>42</v>
      </c>
      <c r="J21" s="43"/>
    </row>
    <row r="22" spans="1:10" x14ac:dyDescent="0.3">
      <c r="A22" s="51" t="s">
        <v>4</v>
      </c>
      <c r="B22" s="52" t="s">
        <v>118</v>
      </c>
      <c r="C22" s="72" t="s">
        <v>1</v>
      </c>
      <c r="D22" s="72">
        <v>250</v>
      </c>
      <c r="E22" s="47"/>
      <c r="F22" s="46"/>
      <c r="G22" s="47">
        <f t="shared" ref="G22:G28" si="2">E22*D22</f>
        <v>0</v>
      </c>
      <c r="H22" s="47">
        <f t="shared" si="1"/>
        <v>0</v>
      </c>
      <c r="I22" s="48" t="s">
        <v>42</v>
      </c>
      <c r="J22" s="43"/>
    </row>
    <row r="23" spans="1:10" x14ac:dyDescent="0.3">
      <c r="A23" s="51" t="s">
        <v>4</v>
      </c>
      <c r="B23" s="52" t="s">
        <v>133</v>
      </c>
      <c r="C23" s="72" t="s">
        <v>12</v>
      </c>
      <c r="D23" s="72">
        <v>14</v>
      </c>
      <c r="E23" s="47"/>
      <c r="F23" s="46"/>
      <c r="G23" s="47">
        <f t="shared" si="2"/>
        <v>0</v>
      </c>
      <c r="H23" s="47">
        <f t="shared" si="1"/>
        <v>0</v>
      </c>
      <c r="I23" s="48" t="s">
        <v>42</v>
      </c>
      <c r="J23" s="43"/>
    </row>
    <row r="24" spans="1:10" x14ac:dyDescent="0.3">
      <c r="A24" s="51" t="s">
        <v>4</v>
      </c>
      <c r="B24" s="52" t="s">
        <v>134</v>
      </c>
      <c r="C24" s="72" t="s">
        <v>12</v>
      </c>
      <c r="D24" s="72">
        <v>149</v>
      </c>
      <c r="E24" s="47"/>
      <c r="F24" s="46"/>
      <c r="G24" s="47">
        <f t="shared" si="2"/>
        <v>0</v>
      </c>
      <c r="H24" s="47">
        <f t="shared" si="1"/>
        <v>0</v>
      </c>
      <c r="I24" s="48" t="s">
        <v>42</v>
      </c>
      <c r="J24" s="43"/>
    </row>
    <row r="25" spans="1:10" x14ac:dyDescent="0.3">
      <c r="A25" s="51" t="s">
        <v>4</v>
      </c>
      <c r="B25" s="52" t="s">
        <v>135</v>
      </c>
      <c r="C25" s="72" t="s">
        <v>12</v>
      </c>
      <c r="D25" s="72">
        <v>115</v>
      </c>
      <c r="E25" s="47"/>
      <c r="F25" s="46"/>
      <c r="G25" s="47">
        <f t="shared" si="2"/>
        <v>0</v>
      </c>
      <c r="H25" s="47">
        <f t="shared" si="1"/>
        <v>0</v>
      </c>
      <c r="I25" s="48" t="s">
        <v>42</v>
      </c>
      <c r="J25" s="43"/>
    </row>
    <row r="26" spans="1:10" x14ac:dyDescent="0.3">
      <c r="A26" s="51" t="s">
        <v>4</v>
      </c>
      <c r="B26" s="52" t="s">
        <v>136</v>
      </c>
      <c r="C26" s="72" t="s">
        <v>12</v>
      </c>
      <c r="D26" s="72">
        <v>1</v>
      </c>
      <c r="E26" s="47"/>
      <c r="F26" s="46"/>
      <c r="G26" s="47">
        <f t="shared" si="2"/>
        <v>0</v>
      </c>
      <c r="H26" s="47">
        <f t="shared" si="1"/>
        <v>0</v>
      </c>
      <c r="I26" s="48" t="s">
        <v>42</v>
      </c>
      <c r="J26" s="43"/>
    </row>
    <row r="27" spans="1:10" x14ac:dyDescent="0.3">
      <c r="A27" s="51" t="s">
        <v>4</v>
      </c>
      <c r="B27" s="52" t="s">
        <v>52</v>
      </c>
      <c r="C27" s="72" t="s">
        <v>12</v>
      </c>
      <c r="D27" s="72">
        <v>12</v>
      </c>
      <c r="E27" s="47"/>
      <c r="F27" s="46"/>
      <c r="G27" s="47">
        <f t="shared" si="2"/>
        <v>0</v>
      </c>
      <c r="H27" s="47">
        <f t="shared" si="1"/>
        <v>0</v>
      </c>
      <c r="I27" s="48" t="s">
        <v>42</v>
      </c>
      <c r="J27" s="43"/>
    </row>
    <row r="28" spans="1:10" x14ac:dyDescent="0.3">
      <c r="A28" s="51" t="s">
        <v>4</v>
      </c>
      <c r="B28" s="52" t="s">
        <v>38</v>
      </c>
      <c r="C28" s="72" t="s">
        <v>12</v>
      </c>
      <c r="D28" s="72">
        <v>170</v>
      </c>
      <c r="E28" s="47"/>
      <c r="F28" s="46"/>
      <c r="G28" s="47">
        <f t="shared" si="2"/>
        <v>0</v>
      </c>
      <c r="H28" s="47">
        <f t="shared" si="1"/>
        <v>0</v>
      </c>
      <c r="I28" s="48" t="s">
        <v>42</v>
      </c>
      <c r="J28" s="43"/>
    </row>
    <row r="29" spans="1:10" x14ac:dyDescent="0.3">
      <c r="A29" s="51" t="s">
        <v>4</v>
      </c>
      <c r="B29" s="50" t="s">
        <v>37</v>
      </c>
      <c r="C29" s="72" t="s">
        <v>12</v>
      </c>
      <c r="D29" s="72">
        <v>170</v>
      </c>
      <c r="E29" s="47"/>
      <c r="F29" s="46">
        <f>E29*D29</f>
        <v>0</v>
      </c>
      <c r="G29" s="47"/>
      <c r="H29" s="47">
        <f t="shared" si="1"/>
        <v>0</v>
      </c>
      <c r="I29" s="48" t="s">
        <v>42</v>
      </c>
      <c r="J29" s="43"/>
    </row>
    <row r="30" spans="1:10" x14ac:dyDescent="0.3">
      <c r="A30" s="51" t="s">
        <v>4</v>
      </c>
      <c r="B30" s="52" t="s">
        <v>120</v>
      </c>
      <c r="C30" s="72" t="s">
        <v>12</v>
      </c>
      <c r="D30" s="72">
        <v>5</v>
      </c>
      <c r="E30" s="47"/>
      <c r="F30" s="46"/>
      <c r="G30" s="47">
        <f>E30*D30</f>
        <v>0</v>
      </c>
      <c r="H30" s="47">
        <f>G30+F30</f>
        <v>0</v>
      </c>
      <c r="I30" s="48" t="s">
        <v>42</v>
      </c>
      <c r="J30" s="43"/>
    </row>
    <row r="31" spans="1:10" x14ac:dyDescent="0.3">
      <c r="A31" s="51" t="s">
        <v>4</v>
      </c>
      <c r="B31" s="50" t="s">
        <v>119</v>
      </c>
      <c r="C31" s="72" t="s">
        <v>12</v>
      </c>
      <c r="D31" s="72">
        <v>5</v>
      </c>
      <c r="E31" s="47"/>
      <c r="F31" s="46">
        <f>E31*D31</f>
        <v>0</v>
      </c>
      <c r="G31" s="47"/>
      <c r="H31" s="47">
        <f>G31+F31</f>
        <v>0</v>
      </c>
      <c r="I31" s="48" t="s">
        <v>42</v>
      </c>
      <c r="J31" s="43"/>
    </row>
    <row r="32" spans="1:10" x14ac:dyDescent="0.3">
      <c r="A32" s="53" t="s">
        <v>8</v>
      </c>
      <c r="B32" s="50" t="s">
        <v>34</v>
      </c>
      <c r="C32" s="72" t="s">
        <v>12</v>
      </c>
      <c r="D32" s="72">
        <v>1</v>
      </c>
      <c r="E32" s="47"/>
      <c r="F32" s="46">
        <f>E32*D32</f>
        <v>0</v>
      </c>
      <c r="G32" s="47"/>
      <c r="H32" s="47">
        <f t="shared" si="1"/>
        <v>0</v>
      </c>
      <c r="I32" s="48" t="s">
        <v>42</v>
      </c>
      <c r="J32" s="43"/>
    </row>
    <row r="33" spans="1:10" x14ac:dyDescent="0.3">
      <c r="A33" s="49" t="s">
        <v>8</v>
      </c>
      <c r="B33" s="50" t="s">
        <v>35</v>
      </c>
      <c r="C33" s="72" t="s">
        <v>12</v>
      </c>
      <c r="D33" s="72">
        <v>3</v>
      </c>
      <c r="E33" s="47"/>
      <c r="F33" s="46">
        <f>E33*D33</f>
        <v>0</v>
      </c>
      <c r="G33" s="47"/>
      <c r="H33" s="47">
        <f t="shared" si="1"/>
        <v>0</v>
      </c>
      <c r="I33" s="48" t="s">
        <v>42</v>
      </c>
      <c r="J33" s="43"/>
    </row>
    <row r="34" spans="1:10" x14ac:dyDescent="0.3">
      <c r="A34" s="49" t="s">
        <v>8</v>
      </c>
      <c r="B34" s="50" t="s">
        <v>36</v>
      </c>
      <c r="C34" s="72" t="s">
        <v>12</v>
      </c>
      <c r="D34" s="72">
        <v>1</v>
      </c>
      <c r="E34" s="47"/>
      <c r="F34" s="46">
        <f>E34*D34</f>
        <v>0</v>
      </c>
      <c r="G34" s="47"/>
      <c r="H34" s="47">
        <f t="shared" si="1"/>
        <v>0</v>
      </c>
      <c r="I34" s="48" t="s">
        <v>42</v>
      </c>
      <c r="J34" s="43"/>
    </row>
    <row r="35" spans="1:10" x14ac:dyDescent="0.3">
      <c r="A35" s="53" t="s">
        <v>68</v>
      </c>
      <c r="B35" s="54" t="s">
        <v>69</v>
      </c>
      <c r="C35" s="73" t="s">
        <v>71</v>
      </c>
      <c r="D35" s="73">
        <v>1.5</v>
      </c>
      <c r="E35" s="55"/>
      <c r="F35" s="46"/>
      <c r="G35" s="141">
        <f>ROUND(SUM(G6:H34)/100,2)</f>
        <v>0</v>
      </c>
      <c r="H35" s="47">
        <f t="shared" si="1"/>
        <v>0</v>
      </c>
      <c r="I35" s="48" t="s">
        <v>42</v>
      </c>
      <c r="J35" s="43"/>
    </row>
    <row r="36" spans="1:10" ht="15" thickBot="1" x14ac:dyDescent="0.35">
      <c r="A36" s="53" t="s">
        <v>68</v>
      </c>
      <c r="B36" s="54" t="s">
        <v>70</v>
      </c>
      <c r="C36" s="73" t="s">
        <v>71</v>
      </c>
      <c r="D36" s="73">
        <v>3</v>
      </c>
      <c r="E36" s="55"/>
      <c r="F36" s="57">
        <f>ROUND(SUM(F6:F35)/100,2)</f>
        <v>0</v>
      </c>
      <c r="G36" s="55"/>
      <c r="H36" s="47">
        <f t="shared" si="1"/>
        <v>0</v>
      </c>
      <c r="I36" s="48" t="s">
        <v>42</v>
      </c>
      <c r="J36" s="43"/>
    </row>
    <row r="37" spans="1:10" x14ac:dyDescent="0.3">
      <c r="A37" s="58"/>
      <c r="B37" s="59" t="s">
        <v>66</v>
      </c>
      <c r="C37" s="59"/>
      <c r="D37" s="59"/>
      <c r="E37" s="59"/>
      <c r="F37" s="59">
        <f>SUM(F6:F36)</f>
        <v>0</v>
      </c>
      <c r="G37" s="59"/>
      <c r="H37" s="59"/>
      <c r="I37" s="142" t="s">
        <v>42</v>
      </c>
      <c r="J37" s="43"/>
    </row>
    <row r="38" spans="1:10" ht="15" thickBot="1" x14ac:dyDescent="0.35">
      <c r="A38" s="61"/>
      <c r="B38" s="62" t="s">
        <v>67</v>
      </c>
      <c r="C38" s="62"/>
      <c r="D38" s="62"/>
      <c r="E38" s="62"/>
      <c r="F38" s="62"/>
      <c r="G38" s="62">
        <f>SUM(G6:G36)</f>
        <v>0</v>
      </c>
      <c r="H38" s="62"/>
      <c r="I38" s="143" t="s">
        <v>42</v>
      </c>
      <c r="J38" s="43"/>
    </row>
    <row r="39" spans="1:10" ht="15" thickBot="1" x14ac:dyDescent="0.35">
      <c r="A39" s="63"/>
      <c r="B39" s="64" t="s">
        <v>39</v>
      </c>
      <c r="C39" s="64"/>
      <c r="D39" s="64"/>
      <c r="E39" s="64"/>
      <c r="F39" s="64"/>
      <c r="G39" s="64"/>
      <c r="H39" s="65">
        <f>SUM(H6:H36)</f>
        <v>0</v>
      </c>
      <c r="I39" s="66" t="s">
        <v>42</v>
      </c>
      <c r="J39" s="43"/>
    </row>
    <row r="40" spans="1:10" ht="15" thickBot="1" x14ac:dyDescent="0.35">
      <c r="A40" s="67"/>
      <c r="B40" s="68" t="s">
        <v>40</v>
      </c>
      <c r="C40" s="68"/>
      <c r="D40" s="68"/>
      <c r="E40" s="68"/>
      <c r="F40" s="68"/>
      <c r="G40" s="68"/>
      <c r="H40" s="69">
        <f>H39*1.2</f>
        <v>0</v>
      </c>
      <c r="I40" s="70" t="s">
        <v>42</v>
      </c>
      <c r="J40" s="43"/>
    </row>
    <row r="41" spans="1:10" ht="15" x14ac:dyDescent="0.25">
      <c r="A41" s="34"/>
      <c r="B41" s="34"/>
      <c r="C41" s="34"/>
      <c r="D41" s="34"/>
      <c r="E41" s="34"/>
      <c r="F41" s="34"/>
      <c r="G41" s="34"/>
      <c r="H41" s="34"/>
      <c r="I41" s="34"/>
    </row>
    <row r="42" spans="1:10" ht="17.399999999999999" x14ac:dyDescent="0.3">
      <c r="A42" s="148" t="s">
        <v>115</v>
      </c>
      <c r="B42" s="148"/>
      <c r="C42" s="148"/>
      <c r="D42" s="148"/>
      <c r="E42" s="148"/>
      <c r="F42" s="148"/>
      <c r="G42" s="148"/>
      <c r="H42" s="148"/>
      <c r="I42" s="148"/>
    </row>
    <row r="43" spans="1:10" x14ac:dyDescent="0.3">
      <c r="A43" s="149" t="s">
        <v>116</v>
      </c>
      <c r="B43" s="149"/>
      <c r="C43" s="149"/>
      <c r="D43" s="149"/>
      <c r="E43" s="149"/>
      <c r="F43" s="149"/>
      <c r="G43" s="149"/>
      <c r="H43" s="149"/>
      <c r="I43" s="149"/>
    </row>
  </sheetData>
  <sheetProtection algorithmName="SHA-512" hashValue="vB/5siJ7VJcimagcxeOvxvvvZexYMrhAk8cEhLmafVUfi/0bKnRfL7/MWbH1RLtRc6vPKDd8N4O5a7vVt1kEGw==" saltValue="A/dz8fqitBosRezTADqrHg==" spinCount="100000" sheet="1" objects="1" scenarios="1"/>
  <autoFilter ref="A5:H41"/>
  <mergeCells count="2">
    <mergeCell ref="A42:I42"/>
    <mergeCell ref="A43:I4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D14" sqref="D14"/>
    </sheetView>
  </sheetViews>
  <sheetFormatPr defaultColWidth="9.109375" defaultRowHeight="14.4" x14ac:dyDescent="0.3"/>
  <cols>
    <col min="1" max="1" width="16.6640625" style="76" customWidth="1"/>
    <col min="2" max="2" width="93.109375" style="76" customWidth="1"/>
    <col min="3" max="4" width="10.6640625" style="76" customWidth="1"/>
    <col min="5" max="7" width="17.88671875" style="76" customWidth="1"/>
    <col min="8" max="8" width="22.44140625" style="76" customWidth="1"/>
    <col min="9" max="9" width="9.109375" style="76"/>
    <col min="10" max="10" width="24.88671875" style="76" customWidth="1"/>
    <col min="11" max="16384" width="9.109375" style="76"/>
  </cols>
  <sheetData>
    <row r="1" spans="1:10" ht="15" x14ac:dyDescent="0.25">
      <c r="A1" s="32"/>
      <c r="B1" s="33"/>
      <c r="C1" s="74"/>
      <c r="D1" s="74"/>
      <c r="E1" s="74"/>
      <c r="F1" s="74"/>
      <c r="G1" s="74"/>
      <c r="H1" s="74"/>
      <c r="I1" s="75"/>
    </row>
    <row r="2" spans="1:10" ht="15" x14ac:dyDescent="0.25">
      <c r="A2" s="32"/>
      <c r="B2" s="37"/>
      <c r="C2" s="74"/>
      <c r="D2" s="74"/>
      <c r="E2" s="74"/>
      <c r="F2" s="74"/>
      <c r="G2" s="74"/>
      <c r="H2" s="74"/>
      <c r="I2" s="75"/>
    </row>
    <row r="3" spans="1:10" ht="15" x14ac:dyDescent="0.25">
      <c r="A3" s="32"/>
      <c r="B3" s="38"/>
      <c r="C3" s="74"/>
      <c r="D3" s="74"/>
      <c r="E3" s="74"/>
      <c r="F3" s="74"/>
      <c r="G3" s="74"/>
      <c r="H3" s="74"/>
      <c r="I3" s="75"/>
    </row>
    <row r="4" spans="1:10" ht="15.75" thickBot="1" x14ac:dyDescent="0.3">
      <c r="A4" s="32"/>
      <c r="B4" s="74"/>
      <c r="C4" s="74"/>
      <c r="D4" s="74"/>
      <c r="E4" s="74"/>
      <c r="F4" s="74"/>
      <c r="G4" s="74"/>
      <c r="H4" s="74"/>
      <c r="I4" s="75"/>
    </row>
    <row r="5" spans="1:10" ht="53.25" customHeight="1" x14ac:dyDescent="0.3">
      <c r="A5" s="84" t="s">
        <v>3</v>
      </c>
      <c r="B5" s="85" t="s">
        <v>2</v>
      </c>
      <c r="C5" s="85" t="s">
        <v>63</v>
      </c>
      <c r="D5" s="85" t="s">
        <v>5</v>
      </c>
      <c r="E5" s="85" t="s">
        <v>6</v>
      </c>
      <c r="F5" s="85" t="s">
        <v>65</v>
      </c>
      <c r="G5" s="85" t="s">
        <v>64</v>
      </c>
      <c r="H5" s="85" t="s">
        <v>7</v>
      </c>
      <c r="I5" s="86" t="s">
        <v>41</v>
      </c>
      <c r="J5" s="77"/>
    </row>
    <row r="6" spans="1:10" x14ac:dyDescent="0.3">
      <c r="A6" s="87" t="s">
        <v>4</v>
      </c>
      <c r="B6" s="95" t="s">
        <v>78</v>
      </c>
      <c r="C6" s="122" t="s">
        <v>12</v>
      </c>
      <c r="D6" s="122">
        <v>10</v>
      </c>
      <c r="E6" s="89"/>
      <c r="F6" s="89"/>
      <c r="G6" s="90">
        <f>E6*D6</f>
        <v>0</v>
      </c>
      <c r="H6" s="90">
        <f>F6+G6</f>
        <v>0</v>
      </c>
      <c r="I6" s="91" t="s">
        <v>42</v>
      </c>
      <c r="J6" s="77"/>
    </row>
    <row r="7" spans="1:10" x14ac:dyDescent="0.3">
      <c r="A7" s="87" t="s">
        <v>4</v>
      </c>
      <c r="B7" s="95" t="s">
        <v>79</v>
      </c>
      <c r="C7" s="122" t="s">
        <v>12</v>
      </c>
      <c r="D7" s="122">
        <v>1</v>
      </c>
      <c r="E7" s="89"/>
      <c r="F7" s="89"/>
      <c r="G7" s="90">
        <f t="shared" ref="G7:G13" si="0">E7*D7</f>
        <v>0</v>
      </c>
      <c r="H7" s="90">
        <f t="shared" ref="H7:H13" si="1">F7+G7</f>
        <v>0</v>
      </c>
      <c r="I7" s="91" t="s">
        <v>42</v>
      </c>
      <c r="J7" s="77"/>
    </row>
    <row r="8" spans="1:10" x14ac:dyDescent="0.3">
      <c r="A8" s="87" t="s">
        <v>4</v>
      </c>
      <c r="B8" s="95" t="s">
        <v>80</v>
      </c>
      <c r="C8" s="122" t="s">
        <v>12</v>
      </c>
      <c r="D8" s="122">
        <v>6</v>
      </c>
      <c r="E8" s="89"/>
      <c r="F8" s="89"/>
      <c r="G8" s="90">
        <f t="shared" si="0"/>
        <v>0</v>
      </c>
      <c r="H8" s="90">
        <f t="shared" si="1"/>
        <v>0</v>
      </c>
      <c r="I8" s="91" t="s">
        <v>42</v>
      </c>
      <c r="J8" s="77"/>
    </row>
    <row r="9" spans="1:10" x14ac:dyDescent="0.3">
      <c r="A9" s="87" t="s">
        <v>4</v>
      </c>
      <c r="B9" s="95" t="s">
        <v>81</v>
      </c>
      <c r="C9" s="122" t="s">
        <v>12</v>
      </c>
      <c r="D9" s="122">
        <v>20</v>
      </c>
      <c r="E9" s="89"/>
      <c r="F9" s="89"/>
      <c r="G9" s="90">
        <f t="shared" si="0"/>
        <v>0</v>
      </c>
      <c r="H9" s="90">
        <f t="shared" si="1"/>
        <v>0</v>
      </c>
      <c r="I9" s="91" t="s">
        <v>42</v>
      </c>
      <c r="J9" s="77"/>
    </row>
    <row r="10" spans="1:10" x14ac:dyDescent="0.3">
      <c r="A10" s="87" t="s">
        <v>4</v>
      </c>
      <c r="B10" s="95" t="s">
        <v>82</v>
      </c>
      <c r="C10" s="122" t="s">
        <v>12</v>
      </c>
      <c r="D10" s="123">
        <v>5</v>
      </c>
      <c r="E10" s="89"/>
      <c r="F10" s="89"/>
      <c r="G10" s="90">
        <f t="shared" si="0"/>
        <v>0</v>
      </c>
      <c r="H10" s="90">
        <f t="shared" si="1"/>
        <v>0</v>
      </c>
      <c r="I10" s="91" t="s">
        <v>42</v>
      </c>
      <c r="J10" s="77"/>
    </row>
    <row r="11" spans="1:10" x14ac:dyDescent="0.3">
      <c r="A11" s="87" t="s">
        <v>4</v>
      </c>
      <c r="B11" s="95" t="s">
        <v>83</v>
      </c>
      <c r="C11" s="122" t="s">
        <v>12</v>
      </c>
      <c r="D11" s="123">
        <v>17</v>
      </c>
      <c r="E11" s="89"/>
      <c r="F11" s="90"/>
      <c r="G11" s="90">
        <f t="shared" si="0"/>
        <v>0</v>
      </c>
      <c r="H11" s="90">
        <f t="shared" si="1"/>
        <v>0</v>
      </c>
      <c r="I11" s="91" t="s">
        <v>42</v>
      </c>
      <c r="J11" s="77"/>
    </row>
    <row r="12" spans="1:10" x14ac:dyDescent="0.3">
      <c r="A12" s="87" t="s">
        <v>4</v>
      </c>
      <c r="B12" s="95" t="s">
        <v>84</v>
      </c>
      <c r="C12" s="122" t="s">
        <v>12</v>
      </c>
      <c r="D12" s="123">
        <v>11</v>
      </c>
      <c r="E12" s="89"/>
      <c r="F12" s="89"/>
      <c r="G12" s="90">
        <f t="shared" si="0"/>
        <v>0</v>
      </c>
      <c r="H12" s="90">
        <f t="shared" si="1"/>
        <v>0</v>
      </c>
      <c r="I12" s="91" t="s">
        <v>42</v>
      </c>
      <c r="J12" s="77"/>
    </row>
    <row r="13" spans="1:10" x14ac:dyDescent="0.3">
      <c r="A13" s="87" t="s">
        <v>4</v>
      </c>
      <c r="B13" s="95" t="s">
        <v>85</v>
      </c>
      <c r="C13" s="122" t="s">
        <v>12</v>
      </c>
      <c r="D13" s="123">
        <v>1</v>
      </c>
      <c r="E13" s="89"/>
      <c r="F13" s="90"/>
      <c r="G13" s="90">
        <f t="shared" si="0"/>
        <v>0</v>
      </c>
      <c r="H13" s="90">
        <f t="shared" si="1"/>
        <v>0</v>
      </c>
      <c r="I13" s="91" t="s">
        <v>42</v>
      </c>
      <c r="J13" s="77"/>
    </row>
    <row r="14" spans="1:10" ht="15" thickBot="1" x14ac:dyDescent="0.35">
      <c r="A14" s="87" t="s">
        <v>4</v>
      </c>
      <c r="B14" s="95" t="s">
        <v>86</v>
      </c>
      <c r="C14" s="122" t="s">
        <v>12</v>
      </c>
      <c r="D14" s="123">
        <v>1</v>
      </c>
      <c r="E14" s="89"/>
      <c r="F14" s="89">
        <f>E14*D14</f>
        <v>0</v>
      </c>
      <c r="G14" s="90"/>
      <c r="H14" s="96">
        <f>F14+G14</f>
        <v>0</v>
      </c>
      <c r="I14" s="91" t="s">
        <v>42</v>
      </c>
      <c r="J14" s="77"/>
    </row>
    <row r="15" spans="1:10" x14ac:dyDescent="0.3">
      <c r="A15" s="107"/>
      <c r="B15" s="108" t="s">
        <v>66</v>
      </c>
      <c r="C15" s="109"/>
      <c r="D15" s="109"/>
      <c r="E15" s="109"/>
      <c r="F15" s="108"/>
      <c r="G15" s="109"/>
      <c r="H15" s="109"/>
      <c r="I15" s="144" t="s">
        <v>42</v>
      </c>
      <c r="J15" s="77"/>
    </row>
    <row r="16" spans="1:10" ht="15" thickBot="1" x14ac:dyDescent="0.35">
      <c r="A16" s="111"/>
      <c r="B16" s="112" t="s">
        <v>67</v>
      </c>
      <c r="C16" s="113"/>
      <c r="D16" s="113"/>
      <c r="E16" s="113"/>
      <c r="F16" s="113"/>
      <c r="G16" s="113">
        <f>SUM(G6:G14)</f>
        <v>0</v>
      </c>
      <c r="H16" s="113"/>
      <c r="I16" s="145" t="s">
        <v>42</v>
      </c>
      <c r="J16" s="77"/>
    </row>
    <row r="17" spans="1:10" ht="15" thickBot="1" x14ac:dyDescent="0.35">
      <c r="A17" s="114"/>
      <c r="B17" s="115" t="s">
        <v>39</v>
      </c>
      <c r="C17" s="115"/>
      <c r="D17" s="115"/>
      <c r="E17" s="115"/>
      <c r="F17" s="115"/>
      <c r="G17" s="115"/>
      <c r="H17" s="116">
        <f>SUM(H6:H14)</f>
        <v>0</v>
      </c>
      <c r="I17" s="117" t="s">
        <v>42</v>
      </c>
      <c r="J17" s="77"/>
    </row>
    <row r="18" spans="1:10" ht="15" thickBot="1" x14ac:dyDescent="0.35">
      <c r="A18" s="118"/>
      <c r="B18" s="119" t="s">
        <v>40</v>
      </c>
      <c r="C18" s="119"/>
      <c r="D18" s="119"/>
      <c r="E18" s="119"/>
      <c r="F18" s="119"/>
      <c r="G18" s="119"/>
      <c r="H18" s="120">
        <f>H17*1.2</f>
        <v>0</v>
      </c>
      <c r="I18" s="121" t="s">
        <v>42</v>
      </c>
      <c r="J18" s="77"/>
    </row>
    <row r="19" spans="1:10" ht="15" x14ac:dyDescent="0.25">
      <c r="A19" s="74"/>
      <c r="B19" s="74"/>
      <c r="C19" s="74"/>
      <c r="D19" s="74"/>
      <c r="E19" s="74"/>
      <c r="F19" s="74"/>
      <c r="G19" s="74"/>
      <c r="H19" s="74"/>
      <c r="I19" s="74"/>
    </row>
    <row r="20" spans="1:10" ht="17.399999999999999" x14ac:dyDescent="0.3">
      <c r="A20" s="146" t="s">
        <v>115</v>
      </c>
      <c r="B20" s="146"/>
      <c r="C20" s="146"/>
      <c r="D20" s="146"/>
      <c r="E20" s="146"/>
      <c r="F20" s="146"/>
      <c r="G20" s="146"/>
      <c r="H20" s="146"/>
      <c r="I20" s="146"/>
    </row>
    <row r="21" spans="1:10" x14ac:dyDescent="0.3">
      <c r="A21" s="147" t="s">
        <v>116</v>
      </c>
      <c r="B21" s="147"/>
      <c r="C21" s="147"/>
      <c r="D21" s="147"/>
      <c r="E21" s="147"/>
      <c r="F21" s="147"/>
      <c r="G21" s="147"/>
      <c r="H21" s="147"/>
      <c r="I21" s="147"/>
    </row>
    <row r="38" spans="5:5" ht="15" x14ac:dyDescent="0.25">
      <c r="E38" s="88"/>
    </row>
  </sheetData>
  <sheetProtection algorithmName="SHA-512" hashValue="zpodRf7wW0eImJDx6lnKu0izMemg1HKo32NduKnXruQTyyMI7kaloVUQ8yBpiWeLZg/b3Vb9VYATjtZL9ORuDQ==" saltValue="p/IIKOgR5UM/0mGbLvMBOg==" spinCount="100000" sheet="1" objects="1" scenarios="1"/>
  <autoFilter ref="A5:H19"/>
  <mergeCells count="2">
    <mergeCell ref="A20:I20"/>
    <mergeCell ref="A21:I21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E13" sqref="E13"/>
    </sheetView>
  </sheetViews>
  <sheetFormatPr defaultColWidth="9.109375" defaultRowHeight="14.4" x14ac:dyDescent="0.3"/>
  <cols>
    <col min="1" max="1" width="16.6640625" style="76" customWidth="1"/>
    <col min="2" max="2" width="93.109375" style="76" customWidth="1"/>
    <col min="3" max="4" width="10.6640625" style="76" customWidth="1"/>
    <col min="5" max="7" width="17.88671875" style="76" customWidth="1"/>
    <col min="8" max="8" width="22.44140625" style="76" customWidth="1"/>
    <col min="9" max="9" width="9.109375" style="76"/>
    <col min="10" max="10" width="24.88671875" style="76" customWidth="1"/>
    <col min="11" max="16384" width="9.109375" style="76"/>
  </cols>
  <sheetData>
    <row r="1" spans="1:10" ht="15" x14ac:dyDescent="0.25">
      <c r="A1" s="32"/>
      <c r="B1" s="33"/>
      <c r="C1" s="74"/>
      <c r="D1" s="74"/>
      <c r="E1" s="74"/>
      <c r="F1" s="74"/>
      <c r="G1" s="74"/>
      <c r="H1" s="74"/>
      <c r="I1" s="75"/>
    </row>
    <row r="2" spans="1:10" ht="15" x14ac:dyDescent="0.25">
      <c r="A2" s="32"/>
      <c r="B2" s="37"/>
      <c r="C2" s="74"/>
      <c r="D2" s="74"/>
      <c r="E2" s="74"/>
      <c r="F2" s="74"/>
      <c r="G2" s="74"/>
      <c r="H2" s="74"/>
      <c r="I2" s="75"/>
    </row>
    <row r="3" spans="1:10" ht="15" x14ac:dyDescent="0.25">
      <c r="A3" s="32"/>
      <c r="B3" s="38"/>
      <c r="C3" s="74"/>
      <c r="D3" s="74"/>
      <c r="E3" s="74"/>
      <c r="F3" s="74"/>
      <c r="G3" s="74"/>
      <c r="H3" s="74"/>
      <c r="I3" s="75"/>
    </row>
    <row r="4" spans="1:10" ht="15.75" thickBot="1" x14ac:dyDescent="0.3">
      <c r="A4" s="32"/>
      <c r="B4" s="74"/>
      <c r="C4" s="74"/>
      <c r="D4" s="74"/>
      <c r="E4" s="74"/>
      <c r="F4" s="74"/>
      <c r="G4" s="74"/>
      <c r="H4" s="74"/>
      <c r="I4" s="75"/>
    </row>
    <row r="5" spans="1:10" ht="54.75" customHeight="1" x14ac:dyDescent="0.3">
      <c r="A5" s="84" t="s">
        <v>3</v>
      </c>
      <c r="B5" s="85" t="s">
        <v>2</v>
      </c>
      <c r="C5" s="85" t="s">
        <v>63</v>
      </c>
      <c r="D5" s="85" t="s">
        <v>5</v>
      </c>
      <c r="E5" s="85" t="s">
        <v>6</v>
      </c>
      <c r="F5" s="85" t="s">
        <v>65</v>
      </c>
      <c r="G5" s="85" t="s">
        <v>64</v>
      </c>
      <c r="H5" s="85" t="s">
        <v>7</v>
      </c>
      <c r="I5" s="86" t="s">
        <v>41</v>
      </c>
      <c r="J5" s="77"/>
    </row>
    <row r="6" spans="1:10" x14ac:dyDescent="0.3">
      <c r="A6" s="87" t="s">
        <v>4</v>
      </c>
      <c r="B6" s="95" t="s">
        <v>87</v>
      </c>
      <c r="C6" s="122" t="s">
        <v>12</v>
      </c>
      <c r="D6" s="122">
        <v>4</v>
      </c>
      <c r="E6" s="89"/>
      <c r="F6" s="89"/>
      <c r="G6" s="90">
        <f>E6*D6</f>
        <v>0</v>
      </c>
      <c r="H6" s="90">
        <f>F6+G6</f>
        <v>0</v>
      </c>
      <c r="I6" s="91" t="s">
        <v>42</v>
      </c>
      <c r="J6" s="77"/>
    </row>
    <row r="7" spans="1:10" x14ac:dyDescent="0.3">
      <c r="A7" s="87"/>
      <c r="B7" s="95" t="s">
        <v>80</v>
      </c>
      <c r="C7" s="122" t="s">
        <v>12</v>
      </c>
      <c r="D7" s="122">
        <v>1</v>
      </c>
      <c r="E7" s="89"/>
      <c r="F7" s="89"/>
      <c r="G7" s="90">
        <f t="shared" ref="G7:G17" si="0">E7*D7</f>
        <v>0</v>
      </c>
      <c r="H7" s="90">
        <f t="shared" ref="H7:H18" si="1">F7+G7</f>
        <v>0</v>
      </c>
      <c r="I7" s="91" t="s">
        <v>42</v>
      </c>
      <c r="J7" s="77"/>
    </row>
    <row r="8" spans="1:10" x14ac:dyDescent="0.3">
      <c r="A8" s="87"/>
      <c r="B8" s="95" t="s">
        <v>88</v>
      </c>
      <c r="C8" s="122" t="s">
        <v>12</v>
      </c>
      <c r="D8" s="122">
        <v>29</v>
      </c>
      <c r="E8" s="89"/>
      <c r="F8" s="89"/>
      <c r="G8" s="90">
        <f t="shared" si="0"/>
        <v>0</v>
      </c>
      <c r="H8" s="90">
        <f t="shared" si="1"/>
        <v>0</v>
      </c>
      <c r="I8" s="91" t="s">
        <v>42</v>
      </c>
      <c r="J8" s="77"/>
    </row>
    <row r="9" spans="1:10" x14ac:dyDescent="0.3">
      <c r="A9" s="87" t="s">
        <v>4</v>
      </c>
      <c r="B9" s="95" t="s">
        <v>89</v>
      </c>
      <c r="C9" s="122" t="s">
        <v>12</v>
      </c>
      <c r="D9" s="122">
        <v>9</v>
      </c>
      <c r="E9" s="89"/>
      <c r="F9" s="89"/>
      <c r="G9" s="90">
        <f t="shared" si="0"/>
        <v>0</v>
      </c>
      <c r="H9" s="90">
        <f t="shared" si="1"/>
        <v>0</v>
      </c>
      <c r="I9" s="91" t="s">
        <v>42</v>
      </c>
      <c r="J9" s="77"/>
    </row>
    <row r="10" spans="1:10" x14ac:dyDescent="0.3">
      <c r="A10" s="87"/>
      <c r="B10" s="95" t="s">
        <v>90</v>
      </c>
      <c r="C10" s="122" t="s">
        <v>12</v>
      </c>
      <c r="D10" s="122">
        <v>3</v>
      </c>
      <c r="E10" s="89"/>
      <c r="F10" s="89"/>
      <c r="G10" s="90">
        <f t="shared" si="0"/>
        <v>0</v>
      </c>
      <c r="H10" s="90">
        <f t="shared" si="1"/>
        <v>0</v>
      </c>
      <c r="I10" s="91" t="s">
        <v>42</v>
      </c>
      <c r="J10" s="77"/>
    </row>
    <row r="11" spans="1:10" x14ac:dyDescent="0.3">
      <c r="A11" s="87"/>
      <c r="B11" s="95" t="s">
        <v>91</v>
      </c>
      <c r="C11" s="122" t="s">
        <v>12</v>
      </c>
      <c r="D11" s="122">
        <v>2</v>
      </c>
      <c r="E11" s="89"/>
      <c r="F11" s="89"/>
      <c r="G11" s="90">
        <f t="shared" si="0"/>
        <v>0</v>
      </c>
      <c r="H11" s="90">
        <f t="shared" si="1"/>
        <v>0</v>
      </c>
      <c r="I11" s="91" t="s">
        <v>42</v>
      </c>
      <c r="J11" s="77"/>
    </row>
    <row r="12" spans="1:10" x14ac:dyDescent="0.3">
      <c r="A12" s="87" t="s">
        <v>4</v>
      </c>
      <c r="B12" s="95" t="s">
        <v>92</v>
      </c>
      <c r="C12" s="122" t="s">
        <v>12</v>
      </c>
      <c r="D12" s="122">
        <v>5</v>
      </c>
      <c r="E12" s="89"/>
      <c r="F12" s="89"/>
      <c r="G12" s="90">
        <f t="shared" si="0"/>
        <v>0</v>
      </c>
      <c r="H12" s="90">
        <f t="shared" si="1"/>
        <v>0</v>
      </c>
      <c r="I12" s="91" t="s">
        <v>42</v>
      </c>
      <c r="J12" s="77"/>
    </row>
    <row r="13" spans="1:10" x14ac:dyDescent="0.3">
      <c r="A13" s="87" t="s">
        <v>4</v>
      </c>
      <c r="B13" s="95" t="s">
        <v>93</v>
      </c>
      <c r="C13" s="122" t="s">
        <v>12</v>
      </c>
      <c r="D13" s="122">
        <v>24</v>
      </c>
      <c r="E13" s="89"/>
      <c r="F13" s="89"/>
      <c r="G13" s="90">
        <f t="shared" si="0"/>
        <v>0</v>
      </c>
      <c r="H13" s="90">
        <f t="shared" si="1"/>
        <v>0</v>
      </c>
      <c r="I13" s="91" t="s">
        <v>42</v>
      </c>
      <c r="J13" s="77"/>
    </row>
    <row r="14" spans="1:10" x14ac:dyDescent="0.3">
      <c r="A14" s="87" t="s">
        <v>4</v>
      </c>
      <c r="B14" s="95" t="s">
        <v>94</v>
      </c>
      <c r="C14" s="122" t="s">
        <v>12</v>
      </c>
      <c r="D14" s="123">
        <v>38</v>
      </c>
      <c r="E14" s="89"/>
      <c r="F14" s="89"/>
      <c r="G14" s="90">
        <f t="shared" si="0"/>
        <v>0</v>
      </c>
      <c r="H14" s="90">
        <f t="shared" si="1"/>
        <v>0</v>
      </c>
      <c r="I14" s="91" t="s">
        <v>42</v>
      </c>
      <c r="J14" s="77"/>
    </row>
    <row r="15" spans="1:10" x14ac:dyDescent="0.3">
      <c r="A15" s="87" t="s">
        <v>4</v>
      </c>
      <c r="B15" s="95" t="s">
        <v>84</v>
      </c>
      <c r="C15" s="122" t="s">
        <v>12</v>
      </c>
      <c r="D15" s="123">
        <v>2</v>
      </c>
      <c r="E15" s="89"/>
      <c r="F15" s="90"/>
      <c r="G15" s="90">
        <f t="shared" si="0"/>
        <v>0</v>
      </c>
      <c r="H15" s="90">
        <f t="shared" si="1"/>
        <v>0</v>
      </c>
      <c r="I15" s="91" t="s">
        <v>42</v>
      </c>
      <c r="J15" s="77"/>
    </row>
    <row r="16" spans="1:10" x14ac:dyDescent="0.3">
      <c r="A16" s="87" t="s">
        <v>4</v>
      </c>
      <c r="B16" s="95" t="s">
        <v>85</v>
      </c>
      <c r="C16" s="122" t="s">
        <v>12</v>
      </c>
      <c r="D16" s="123">
        <v>1</v>
      </c>
      <c r="E16" s="89"/>
      <c r="F16" s="89"/>
      <c r="G16" s="90">
        <f t="shared" si="0"/>
        <v>0</v>
      </c>
      <c r="H16" s="90">
        <f t="shared" si="1"/>
        <v>0</v>
      </c>
      <c r="I16" s="91" t="s">
        <v>42</v>
      </c>
      <c r="J16" s="77"/>
    </row>
    <row r="17" spans="1:10" x14ac:dyDescent="0.3">
      <c r="A17" s="87" t="s">
        <v>4</v>
      </c>
      <c r="B17" s="95" t="s">
        <v>95</v>
      </c>
      <c r="C17" s="122" t="s">
        <v>12</v>
      </c>
      <c r="D17" s="123">
        <v>24</v>
      </c>
      <c r="E17" s="89"/>
      <c r="F17" s="90"/>
      <c r="G17" s="90">
        <f t="shared" si="0"/>
        <v>0</v>
      </c>
      <c r="H17" s="90">
        <f t="shared" si="1"/>
        <v>0</v>
      </c>
      <c r="I17" s="91" t="s">
        <v>42</v>
      </c>
      <c r="J17" s="77"/>
    </row>
    <row r="18" spans="1:10" ht="15" thickBot="1" x14ac:dyDescent="0.35">
      <c r="A18" s="87" t="s">
        <v>4</v>
      </c>
      <c r="B18" s="95" t="s">
        <v>86</v>
      </c>
      <c r="C18" s="122" t="s">
        <v>12</v>
      </c>
      <c r="D18" s="123">
        <v>1</v>
      </c>
      <c r="E18" s="89"/>
      <c r="F18" s="89">
        <f>E18*D18</f>
        <v>0</v>
      </c>
      <c r="G18" s="90"/>
      <c r="H18" s="90">
        <f t="shared" si="1"/>
        <v>0</v>
      </c>
      <c r="I18" s="91" t="s">
        <v>42</v>
      </c>
      <c r="J18" s="77"/>
    </row>
    <row r="19" spans="1:10" x14ac:dyDescent="0.3">
      <c r="A19" s="107"/>
      <c r="B19" s="108" t="s">
        <v>66</v>
      </c>
      <c r="C19" s="109"/>
      <c r="D19" s="109"/>
      <c r="E19" s="109"/>
      <c r="F19" s="108"/>
      <c r="G19" s="109"/>
      <c r="H19" s="109"/>
      <c r="I19" s="144" t="s">
        <v>42</v>
      </c>
      <c r="J19" s="77"/>
    </row>
    <row r="20" spans="1:10" ht="15" thickBot="1" x14ac:dyDescent="0.35">
      <c r="A20" s="111"/>
      <c r="B20" s="112" t="s">
        <v>67</v>
      </c>
      <c r="C20" s="113"/>
      <c r="D20" s="113"/>
      <c r="E20" s="113"/>
      <c r="F20" s="113"/>
      <c r="G20" s="113">
        <f>SUM(G6:G18)</f>
        <v>0</v>
      </c>
      <c r="H20" s="113"/>
      <c r="I20" s="145" t="s">
        <v>42</v>
      </c>
      <c r="J20" s="77"/>
    </row>
    <row r="21" spans="1:10" ht="15" thickBot="1" x14ac:dyDescent="0.35">
      <c r="A21" s="114"/>
      <c r="B21" s="115" t="s">
        <v>39</v>
      </c>
      <c r="C21" s="115"/>
      <c r="D21" s="115"/>
      <c r="E21" s="115"/>
      <c r="F21" s="115"/>
      <c r="G21" s="115"/>
      <c r="H21" s="116">
        <f>SUM(H6:H18)</f>
        <v>0</v>
      </c>
      <c r="I21" s="117" t="s">
        <v>42</v>
      </c>
      <c r="J21" s="77"/>
    </row>
    <row r="22" spans="1:10" ht="15" thickBot="1" x14ac:dyDescent="0.35">
      <c r="A22" s="118"/>
      <c r="B22" s="119" t="s">
        <v>40</v>
      </c>
      <c r="C22" s="119"/>
      <c r="D22" s="119"/>
      <c r="E22" s="119"/>
      <c r="F22" s="119"/>
      <c r="G22" s="119"/>
      <c r="H22" s="120">
        <f>H21*1.2</f>
        <v>0</v>
      </c>
      <c r="I22" s="121" t="s">
        <v>42</v>
      </c>
      <c r="J22" s="77"/>
    </row>
    <row r="23" spans="1:10" ht="15" x14ac:dyDescent="0.25">
      <c r="A23" s="74"/>
      <c r="B23" s="74"/>
      <c r="C23" s="74"/>
      <c r="D23" s="74"/>
      <c r="E23" s="74"/>
      <c r="F23" s="74"/>
      <c r="G23" s="74"/>
      <c r="H23" s="74"/>
      <c r="I23" s="74"/>
    </row>
    <row r="24" spans="1:10" ht="17.399999999999999" x14ac:dyDescent="0.3">
      <c r="A24" s="146" t="s">
        <v>115</v>
      </c>
      <c r="B24" s="146"/>
      <c r="C24" s="146"/>
      <c r="D24" s="146"/>
      <c r="E24" s="146"/>
      <c r="F24" s="146"/>
      <c r="G24" s="146"/>
      <c r="H24" s="146"/>
      <c r="I24" s="146"/>
    </row>
    <row r="25" spans="1:10" x14ac:dyDescent="0.3">
      <c r="A25" s="147" t="s">
        <v>116</v>
      </c>
      <c r="B25" s="147"/>
      <c r="C25" s="147"/>
      <c r="D25" s="147"/>
      <c r="E25" s="147"/>
      <c r="F25" s="147"/>
      <c r="G25" s="147"/>
      <c r="H25" s="147"/>
      <c r="I25" s="147"/>
    </row>
  </sheetData>
  <sheetProtection algorithmName="SHA-512" hashValue="v/Lk+x4jlRZKIbrI7erapB/IsEWNZMEx4leEgQ8AtQoqS6SW88mVQtYr5aeo/ysJ2/idXyUczstjXvjWWJW/Og==" saltValue="0z7QVcBhVdVhrdkYC/haVQ==" spinCount="100000" sheet="1" objects="1" scenarios="1"/>
  <autoFilter ref="A5:H23"/>
  <mergeCells count="2">
    <mergeCell ref="A24:I24"/>
    <mergeCell ref="A25:I25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G24" sqref="G24"/>
    </sheetView>
  </sheetViews>
  <sheetFormatPr defaultColWidth="9.109375" defaultRowHeight="14.4" x14ac:dyDescent="0.3"/>
  <cols>
    <col min="1" max="1" width="26.109375" style="1" customWidth="1"/>
    <col min="2" max="2" width="93.109375" style="1" customWidth="1"/>
    <col min="3" max="4" width="17.88671875" style="1" customWidth="1"/>
    <col min="5" max="5" width="22.44140625" style="1" customWidth="1"/>
    <col min="6" max="16384" width="9.109375" style="1"/>
  </cols>
  <sheetData>
    <row r="1" spans="1:7" ht="16.2" customHeight="1" x14ac:dyDescent="0.3">
      <c r="A1" s="151" t="s">
        <v>121</v>
      </c>
      <c r="B1" s="151"/>
      <c r="C1" s="151"/>
      <c r="D1" s="151"/>
      <c r="E1" s="151"/>
      <c r="F1" s="151"/>
      <c r="G1" s="2"/>
    </row>
    <row r="2" spans="1:7" ht="16.2" customHeight="1" x14ac:dyDescent="0.3">
      <c r="A2" s="30" t="s">
        <v>123</v>
      </c>
      <c r="B2" s="152"/>
      <c r="C2" s="152"/>
      <c r="D2" s="152"/>
      <c r="E2" s="152"/>
      <c r="F2" s="152"/>
      <c r="G2" s="2"/>
    </row>
    <row r="3" spans="1:7" ht="32.4" customHeight="1" x14ac:dyDescent="0.3">
      <c r="A3" s="31" t="s">
        <v>124</v>
      </c>
      <c r="B3" s="152"/>
      <c r="C3" s="152"/>
      <c r="D3" s="152"/>
      <c r="E3" s="152"/>
      <c r="F3" s="152"/>
      <c r="G3" s="2"/>
    </row>
    <row r="4" spans="1:7" ht="15.6" x14ac:dyDescent="0.3">
      <c r="A4" s="30" t="s">
        <v>122</v>
      </c>
      <c r="B4" s="152"/>
      <c r="C4" s="152"/>
      <c r="D4" s="152"/>
      <c r="E4" s="152"/>
      <c r="F4" s="152"/>
      <c r="G4" s="2"/>
    </row>
    <row r="5" spans="1:7" ht="28.5" customHeight="1" x14ac:dyDescent="0.3">
      <c r="A5" s="27" t="s">
        <v>3</v>
      </c>
      <c r="B5" s="28" t="s">
        <v>96</v>
      </c>
      <c r="C5" s="28" t="s">
        <v>65</v>
      </c>
      <c r="D5" s="28" t="s">
        <v>64</v>
      </c>
      <c r="E5" s="28" t="s">
        <v>7</v>
      </c>
      <c r="F5" s="29" t="s">
        <v>41</v>
      </c>
      <c r="G5" s="2"/>
    </row>
    <row r="6" spans="1:7" ht="16.2" customHeight="1" x14ac:dyDescent="0.3">
      <c r="A6" s="13"/>
      <c r="B6" s="5" t="s">
        <v>97</v>
      </c>
      <c r="C6" s="14">
        <f>'SO 01'!F48</f>
        <v>0</v>
      </c>
      <c r="D6" s="1">
        <f>'SO 01'!G49</f>
        <v>0</v>
      </c>
      <c r="E6" s="12">
        <f>'SO 01'!H50</f>
        <v>0</v>
      </c>
      <c r="F6" s="4" t="s">
        <v>42</v>
      </c>
      <c r="G6" s="2"/>
    </row>
    <row r="7" spans="1:7" x14ac:dyDescent="0.3">
      <c r="A7" s="13"/>
      <c r="B7" s="5" t="s">
        <v>98</v>
      </c>
      <c r="C7" s="14">
        <f>'SO 02'!F46</f>
        <v>0</v>
      </c>
      <c r="D7" s="1">
        <f>'SO 02'!G47</f>
        <v>0</v>
      </c>
      <c r="E7" s="12">
        <f>'SO 02'!H48</f>
        <v>0</v>
      </c>
      <c r="F7" s="4" t="s">
        <v>42</v>
      </c>
      <c r="G7" s="2"/>
    </row>
    <row r="8" spans="1:7" ht="15.6" customHeight="1" x14ac:dyDescent="0.3">
      <c r="A8" s="13"/>
      <c r="B8" s="5" t="s">
        <v>99</v>
      </c>
      <c r="C8" s="14">
        <f>'SO 03'!F46</f>
        <v>0</v>
      </c>
      <c r="D8" s="1">
        <f>'SO 03'!G47</f>
        <v>0</v>
      </c>
      <c r="E8" s="12">
        <f>'SO 03'!H48</f>
        <v>0</v>
      </c>
      <c r="F8" s="4" t="s">
        <v>42</v>
      </c>
      <c r="G8" s="2"/>
    </row>
    <row r="9" spans="1:7" x14ac:dyDescent="0.3">
      <c r="A9" s="13"/>
      <c r="B9" s="5" t="s">
        <v>100</v>
      </c>
      <c r="C9" s="14">
        <f>'SO 04'!F44</f>
        <v>0</v>
      </c>
      <c r="D9" s="1">
        <f>'SO 04'!G45</f>
        <v>0</v>
      </c>
      <c r="E9" s="12">
        <f>'SO 04'!H46</f>
        <v>0</v>
      </c>
      <c r="F9" s="4" t="s">
        <v>42</v>
      </c>
      <c r="G9" s="2"/>
    </row>
    <row r="10" spans="1:7" x14ac:dyDescent="0.3">
      <c r="A10" s="13"/>
      <c r="B10" s="5" t="s">
        <v>101</v>
      </c>
      <c r="C10" s="14">
        <f>'SO 05'!F44</f>
        <v>0</v>
      </c>
      <c r="D10" s="1">
        <f>'SO 05'!G45</f>
        <v>0</v>
      </c>
      <c r="E10" s="12">
        <f>'SO 05'!H46</f>
        <v>0</v>
      </c>
      <c r="F10" s="4" t="s">
        <v>42</v>
      </c>
      <c r="G10" s="2"/>
    </row>
    <row r="11" spans="1:7" x14ac:dyDescent="0.3">
      <c r="A11" s="13"/>
      <c r="B11" s="5" t="s">
        <v>102</v>
      </c>
      <c r="C11" s="14">
        <f>'SO 06'!F48</f>
        <v>0</v>
      </c>
      <c r="D11" s="1">
        <f>'SO 06'!G49</f>
        <v>0</v>
      </c>
      <c r="E11" s="12">
        <f>'SO 06'!H50</f>
        <v>0</v>
      </c>
      <c r="F11" s="4" t="s">
        <v>42</v>
      </c>
      <c r="G11" s="2"/>
    </row>
    <row r="12" spans="1:7" x14ac:dyDescent="0.3">
      <c r="A12" s="13"/>
      <c r="B12" s="5" t="s">
        <v>103</v>
      </c>
      <c r="C12" s="14">
        <f>'SO 07'!F16</f>
        <v>0</v>
      </c>
      <c r="D12" s="1">
        <f>'SO 07'!G17</f>
        <v>0</v>
      </c>
      <c r="E12" s="12">
        <f>'SO 07'!H18</f>
        <v>0</v>
      </c>
      <c r="F12" s="4" t="s">
        <v>42</v>
      </c>
      <c r="G12" s="2"/>
    </row>
    <row r="13" spans="1:7" x14ac:dyDescent="0.3">
      <c r="A13" s="13"/>
      <c r="B13" s="5" t="s">
        <v>104</v>
      </c>
      <c r="C13" s="14">
        <f>'SO 08'!F44</f>
        <v>0</v>
      </c>
      <c r="D13" s="1">
        <f>'SO 08'!G45</f>
        <v>0</v>
      </c>
      <c r="E13" s="12">
        <f>'SO 08'!H46</f>
        <v>0</v>
      </c>
      <c r="F13" s="4" t="s">
        <v>42</v>
      </c>
      <c r="G13" s="2"/>
    </row>
    <row r="14" spans="1:7" x14ac:dyDescent="0.3">
      <c r="A14" s="13"/>
      <c r="B14" s="5" t="s">
        <v>105</v>
      </c>
      <c r="C14" s="14">
        <f>'SO 09'!F15</f>
        <v>0</v>
      </c>
      <c r="D14" s="1">
        <f>'SO 09'!G16</f>
        <v>0</v>
      </c>
      <c r="E14" s="12">
        <f>'SO 09'!H17</f>
        <v>0</v>
      </c>
      <c r="F14" s="4" t="s">
        <v>42</v>
      </c>
      <c r="G14" s="2"/>
    </row>
    <row r="15" spans="1:7" x14ac:dyDescent="0.3">
      <c r="A15" s="13"/>
      <c r="B15" s="5" t="s">
        <v>106</v>
      </c>
      <c r="C15" s="1">
        <f>'SO 10'!F44</f>
        <v>0</v>
      </c>
      <c r="D15" s="1">
        <f>'SO 10'!G45</f>
        <v>0</v>
      </c>
      <c r="E15" s="12">
        <f>'SO 10'!H46</f>
        <v>0</v>
      </c>
      <c r="F15" s="4" t="s">
        <v>42</v>
      </c>
      <c r="G15" s="2"/>
    </row>
    <row r="16" spans="1:7" x14ac:dyDescent="0.3">
      <c r="A16" s="13"/>
      <c r="B16" s="5" t="s">
        <v>107</v>
      </c>
      <c r="C16" s="14">
        <f>'SO 11'!F44</f>
        <v>0</v>
      </c>
      <c r="D16" s="1">
        <f>'SO 11'!G45</f>
        <v>0</v>
      </c>
      <c r="E16" s="12">
        <f>'SO 11'!H46</f>
        <v>0</v>
      </c>
      <c r="F16" s="4" t="s">
        <v>42</v>
      </c>
      <c r="G16" s="2"/>
    </row>
    <row r="17" spans="1:7" x14ac:dyDescent="0.3">
      <c r="A17" s="13"/>
      <c r="B17" s="5" t="s">
        <v>108</v>
      </c>
      <c r="C17" s="1">
        <f>'SO 12 '!F15</f>
        <v>0</v>
      </c>
      <c r="D17" s="1">
        <f>'SO 12 '!G16</f>
        <v>0</v>
      </c>
      <c r="E17" s="12">
        <f>'SO 12 '!H17</f>
        <v>0</v>
      </c>
      <c r="F17" s="4" t="s">
        <v>42</v>
      </c>
      <c r="G17" s="2"/>
    </row>
    <row r="18" spans="1:7" x14ac:dyDescent="0.3">
      <c r="A18" s="13"/>
      <c r="B18" s="5" t="s">
        <v>109</v>
      </c>
      <c r="C18" s="14">
        <f>'SO 13'!F37</f>
        <v>0</v>
      </c>
      <c r="D18" s="1">
        <f>'SO 13'!G38</f>
        <v>0</v>
      </c>
      <c r="E18" s="12">
        <f>'SO 13'!H39</f>
        <v>0</v>
      </c>
      <c r="F18" s="4" t="s">
        <v>42</v>
      </c>
      <c r="G18" s="2"/>
    </row>
    <row r="19" spans="1:7" x14ac:dyDescent="0.3">
      <c r="A19" s="13"/>
      <c r="B19" s="24" t="s">
        <v>110</v>
      </c>
      <c r="C19" s="14">
        <f>'SO 14'!F37</f>
        <v>0</v>
      </c>
      <c r="D19" s="3">
        <f>'SO 14'!G38</f>
        <v>0</v>
      </c>
      <c r="E19" s="15">
        <f>'SO 14'!H39</f>
        <v>0</v>
      </c>
      <c r="F19" s="4" t="s">
        <v>42</v>
      </c>
      <c r="G19" s="2"/>
    </row>
    <row r="20" spans="1:7" x14ac:dyDescent="0.3">
      <c r="A20" s="13"/>
      <c r="B20" s="24" t="s">
        <v>111</v>
      </c>
      <c r="C20" s="14">
        <v>0</v>
      </c>
      <c r="D20" s="3">
        <f>'Výroba Riadenie'!G16</f>
        <v>0</v>
      </c>
      <c r="E20" s="15">
        <f>'Výroba Riadenie'!H17</f>
        <v>0</v>
      </c>
      <c r="F20" s="4" t="s">
        <v>42</v>
      </c>
      <c r="G20" s="2"/>
    </row>
    <row r="21" spans="1:7" ht="15" thickBot="1" x14ac:dyDescent="0.35">
      <c r="A21" s="13"/>
      <c r="B21" s="24" t="s">
        <v>112</v>
      </c>
      <c r="C21" s="14">
        <v>0</v>
      </c>
      <c r="D21" s="3">
        <f>'Administratíva Riadenie'!G20</f>
        <v>0</v>
      </c>
      <c r="E21" s="15">
        <f>'Administratíva Riadenie'!H21</f>
        <v>0</v>
      </c>
      <c r="F21" s="4" t="s">
        <v>42</v>
      </c>
      <c r="G21" s="2"/>
    </row>
    <row r="22" spans="1:7" x14ac:dyDescent="0.3">
      <c r="A22" s="16"/>
      <c r="B22" s="18" t="s">
        <v>66</v>
      </c>
      <c r="C22" s="18">
        <f>SUM(C6:C21)</f>
        <v>0</v>
      </c>
      <c r="D22" s="17"/>
      <c r="E22" s="17"/>
      <c r="F22" s="19" t="s">
        <v>42</v>
      </c>
      <c r="G22" s="2"/>
    </row>
    <row r="23" spans="1:7" ht="15" thickBot="1" x14ac:dyDescent="0.35">
      <c r="A23" s="20"/>
      <c r="B23" s="23" t="s">
        <v>67</v>
      </c>
      <c r="C23" s="21"/>
      <c r="D23" s="21">
        <f>SUM(D6:D21)</f>
        <v>0</v>
      </c>
      <c r="E23" s="21"/>
      <c r="F23" s="22" t="s">
        <v>42</v>
      </c>
      <c r="G23" s="2"/>
    </row>
    <row r="24" spans="1:7" ht="15" thickBot="1" x14ac:dyDescent="0.35">
      <c r="A24" s="6"/>
      <c r="B24" s="7" t="s">
        <v>39</v>
      </c>
      <c r="C24" s="7"/>
      <c r="D24" s="7"/>
      <c r="E24" s="26">
        <f>SUM(E6:E21)</f>
        <v>0</v>
      </c>
      <c r="F24" s="8" t="s">
        <v>42</v>
      </c>
      <c r="G24" s="2"/>
    </row>
    <row r="25" spans="1:7" ht="15" thickBot="1" x14ac:dyDescent="0.35">
      <c r="A25" s="9"/>
      <c r="B25" s="10" t="s">
        <v>40</v>
      </c>
      <c r="C25" s="10"/>
      <c r="D25" s="10"/>
      <c r="E25" s="25">
        <f>E24*1.2</f>
        <v>0</v>
      </c>
      <c r="F25" s="11" t="s">
        <v>42</v>
      </c>
    </row>
    <row r="26" spans="1:7" ht="15" x14ac:dyDescent="0.25">
      <c r="A26" s="3"/>
      <c r="B26" s="3"/>
      <c r="C26" s="3"/>
      <c r="D26" s="3"/>
      <c r="E26" s="3"/>
      <c r="F26" s="3"/>
    </row>
    <row r="27" spans="1:7" ht="38.4" customHeight="1" x14ac:dyDescent="0.3">
      <c r="A27" s="153" t="s">
        <v>115</v>
      </c>
      <c r="B27" s="153"/>
      <c r="C27" s="153"/>
      <c r="D27" s="153"/>
      <c r="E27" s="153"/>
      <c r="F27" s="153"/>
      <c r="G27" s="154"/>
    </row>
    <row r="28" spans="1:7" ht="22.95" customHeight="1" x14ac:dyDescent="0.3">
      <c r="A28" s="150" t="s">
        <v>116</v>
      </c>
      <c r="B28" s="150"/>
      <c r="C28" s="150"/>
      <c r="D28" s="150"/>
      <c r="E28" s="150"/>
      <c r="F28" s="150"/>
      <c r="G28" s="150"/>
    </row>
  </sheetData>
  <autoFilter ref="A5:E26"/>
  <mergeCells count="6">
    <mergeCell ref="A28:G28"/>
    <mergeCell ref="A1:F1"/>
    <mergeCell ref="B2:F2"/>
    <mergeCell ref="B3:F3"/>
    <mergeCell ref="B4:F4"/>
    <mergeCell ref="A27:G27"/>
  </mergeCells>
  <pageMargins left="0.11811023622047245" right="0.19685039370078741" top="0.78740157480314965" bottom="0.78740157480314965" header="0.31496062992125984" footer="0.31496062992125984"/>
  <pageSetup paperSize="9" scale="60" orientation="landscape" r:id="rId1"/>
  <headerFooter>
    <oddHeader>&amp;Cjjj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3" workbookViewId="0">
      <selection activeCell="D38" sqref="D38"/>
    </sheetView>
  </sheetViews>
  <sheetFormatPr defaultColWidth="9.109375" defaultRowHeight="14.4" x14ac:dyDescent="0.3"/>
  <cols>
    <col min="1" max="1" width="16.6640625" style="76" customWidth="1"/>
    <col min="2" max="2" width="93.109375" style="76" customWidth="1"/>
    <col min="3" max="4" width="10.6640625" style="76" customWidth="1"/>
    <col min="5" max="7" width="17.88671875" style="76" customWidth="1"/>
    <col min="8" max="8" width="22.44140625" style="76" customWidth="1"/>
    <col min="9" max="9" width="9.109375" style="76"/>
    <col min="10" max="10" width="24.88671875" style="76" customWidth="1"/>
    <col min="11" max="16384" width="9.109375" style="76"/>
  </cols>
  <sheetData>
    <row r="1" spans="1:10" ht="15" x14ac:dyDescent="0.25">
      <c r="A1" s="32"/>
      <c r="B1" s="33"/>
      <c r="C1" s="74"/>
      <c r="D1" s="74"/>
      <c r="E1" s="74"/>
      <c r="F1" s="74"/>
      <c r="G1" s="74"/>
      <c r="H1" s="74"/>
      <c r="I1" s="75"/>
    </row>
    <row r="2" spans="1:10" ht="15" x14ac:dyDescent="0.25">
      <c r="A2" s="32"/>
      <c r="B2" s="37"/>
      <c r="C2" s="74"/>
      <c r="D2" s="74"/>
      <c r="E2" s="74"/>
      <c r="F2" s="74"/>
      <c r="G2" s="74"/>
      <c r="H2" s="74"/>
      <c r="I2" s="75"/>
    </row>
    <row r="3" spans="1:10" ht="15" x14ac:dyDescent="0.25">
      <c r="A3" s="32"/>
      <c r="B3" s="38"/>
      <c r="C3" s="74"/>
      <c r="D3" s="74"/>
      <c r="E3" s="74"/>
      <c r="F3" s="74"/>
      <c r="G3" s="74"/>
      <c r="H3" s="74"/>
      <c r="I3" s="75"/>
    </row>
    <row r="4" spans="1:10" ht="15.75" thickBot="1" x14ac:dyDescent="0.3">
      <c r="A4" s="32"/>
      <c r="B4" s="74"/>
      <c r="C4" s="74"/>
      <c r="D4" s="74"/>
      <c r="E4" s="74"/>
      <c r="F4" s="74"/>
      <c r="G4" s="74"/>
      <c r="H4" s="74"/>
      <c r="I4" s="75"/>
    </row>
    <row r="5" spans="1:10" ht="69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77"/>
    </row>
    <row r="6" spans="1:10" x14ac:dyDescent="0.3">
      <c r="A6" s="44" t="s">
        <v>8</v>
      </c>
      <c r="B6" s="45" t="s">
        <v>58</v>
      </c>
      <c r="C6" s="71" t="s">
        <v>12</v>
      </c>
      <c r="D6" s="71">
        <f>D28</f>
        <v>103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77"/>
    </row>
    <row r="7" spans="1:10" x14ac:dyDescent="0.3">
      <c r="A7" s="44" t="s">
        <v>8</v>
      </c>
      <c r="B7" s="45" t="s">
        <v>62</v>
      </c>
      <c r="C7" s="71" t="s">
        <v>12</v>
      </c>
      <c r="D7" s="71">
        <v>1</v>
      </c>
      <c r="E7" s="46"/>
      <c r="F7" s="46">
        <f>E7*D7</f>
        <v>0</v>
      </c>
      <c r="G7" s="46"/>
      <c r="H7" s="47">
        <f t="shared" ref="H7:H32" si="0">G7+F7</f>
        <v>0</v>
      </c>
      <c r="I7" s="48" t="s">
        <v>42</v>
      </c>
      <c r="J7" s="77"/>
    </row>
    <row r="8" spans="1:10" x14ac:dyDescent="0.3">
      <c r="A8" s="44" t="s">
        <v>8</v>
      </c>
      <c r="B8" s="45" t="s">
        <v>75</v>
      </c>
      <c r="C8" s="71" t="s">
        <v>1</v>
      </c>
      <c r="D8" s="71">
        <f>D30+D32</f>
        <v>1450</v>
      </c>
      <c r="E8" s="46"/>
      <c r="F8" s="46">
        <f>E8*D8</f>
        <v>0</v>
      </c>
      <c r="G8" s="46"/>
      <c r="H8" s="47">
        <f t="shared" si="0"/>
        <v>0</v>
      </c>
      <c r="I8" s="48" t="s">
        <v>42</v>
      </c>
      <c r="J8" s="77"/>
    </row>
    <row r="9" spans="1:10" x14ac:dyDescent="0.3">
      <c r="A9" s="44" t="s">
        <v>8</v>
      </c>
      <c r="B9" s="45" t="s">
        <v>77</v>
      </c>
      <c r="C9" s="71" t="s">
        <v>76</v>
      </c>
      <c r="D9" s="71">
        <f>D6*7+D7*50+D8*0.26</f>
        <v>1148</v>
      </c>
      <c r="E9" s="46"/>
      <c r="F9" s="46">
        <f>E9*D9</f>
        <v>0</v>
      </c>
      <c r="G9" s="46"/>
      <c r="H9" s="47">
        <f t="shared" si="0"/>
        <v>0</v>
      </c>
      <c r="I9" s="48" t="s">
        <v>42</v>
      </c>
      <c r="J9" s="77"/>
    </row>
    <row r="10" spans="1:10" x14ac:dyDescent="0.3">
      <c r="A10" s="49" t="s">
        <v>8</v>
      </c>
      <c r="B10" s="50" t="s">
        <v>0</v>
      </c>
      <c r="C10" s="72" t="s">
        <v>1</v>
      </c>
      <c r="D10" s="72">
        <v>120</v>
      </c>
      <c r="E10" s="47"/>
      <c r="F10" s="46">
        <f>E10*D10</f>
        <v>0</v>
      </c>
      <c r="G10" s="47"/>
      <c r="H10" s="47">
        <f t="shared" si="0"/>
        <v>0</v>
      </c>
      <c r="I10" s="48" t="s">
        <v>42</v>
      </c>
      <c r="J10" s="77"/>
    </row>
    <row r="11" spans="1:10" x14ac:dyDescent="0.3">
      <c r="A11" s="51" t="s">
        <v>4</v>
      </c>
      <c r="B11" s="52" t="s">
        <v>9</v>
      </c>
      <c r="C11" s="72" t="s">
        <v>1</v>
      </c>
      <c r="D11" s="72">
        <v>120</v>
      </c>
      <c r="E11" s="47"/>
      <c r="F11" s="46"/>
      <c r="G11" s="47">
        <f>E11*D11</f>
        <v>0</v>
      </c>
      <c r="H11" s="47">
        <f t="shared" si="0"/>
        <v>0</v>
      </c>
      <c r="I11" s="48" t="s">
        <v>42</v>
      </c>
      <c r="J11" s="77"/>
    </row>
    <row r="12" spans="1:10" x14ac:dyDescent="0.3">
      <c r="A12" s="49" t="s">
        <v>8</v>
      </c>
      <c r="B12" s="50" t="s">
        <v>10</v>
      </c>
      <c r="C12" s="72" t="s">
        <v>1</v>
      </c>
      <c r="D12" s="72">
        <v>40</v>
      </c>
      <c r="E12" s="47"/>
      <c r="F12" s="46">
        <f>E12*D12</f>
        <v>0</v>
      </c>
      <c r="G12" s="47"/>
      <c r="H12" s="47">
        <f t="shared" si="0"/>
        <v>0</v>
      </c>
      <c r="I12" s="48" t="s">
        <v>42</v>
      </c>
      <c r="J12" s="77"/>
    </row>
    <row r="13" spans="1:10" x14ac:dyDescent="0.3">
      <c r="A13" s="51" t="s">
        <v>4</v>
      </c>
      <c r="B13" s="52" t="s">
        <v>11</v>
      </c>
      <c r="C13" s="72" t="s">
        <v>12</v>
      </c>
      <c r="D13" s="72">
        <v>17</v>
      </c>
      <c r="E13" s="47"/>
      <c r="F13" s="46"/>
      <c r="G13" s="47">
        <f>E13*D13</f>
        <v>0</v>
      </c>
      <c r="H13" s="47">
        <f t="shared" si="0"/>
        <v>0</v>
      </c>
      <c r="I13" s="48" t="s">
        <v>42</v>
      </c>
      <c r="J13" s="77"/>
    </row>
    <row r="14" spans="1:10" x14ac:dyDescent="0.3">
      <c r="A14" s="51" t="s">
        <v>4</v>
      </c>
      <c r="B14" s="52" t="s">
        <v>13</v>
      </c>
      <c r="C14" s="72" t="s">
        <v>12</v>
      </c>
      <c r="D14" s="72">
        <v>2</v>
      </c>
      <c r="E14" s="47"/>
      <c r="F14" s="46"/>
      <c r="G14" s="47">
        <f>E14*D14</f>
        <v>0</v>
      </c>
      <c r="H14" s="47">
        <f t="shared" si="0"/>
        <v>0</v>
      </c>
      <c r="I14" s="48" t="s">
        <v>42</v>
      </c>
      <c r="J14" s="77"/>
    </row>
    <row r="15" spans="1:10" s="79" customFormat="1" x14ac:dyDescent="0.3">
      <c r="A15" s="49" t="s">
        <v>8</v>
      </c>
      <c r="B15" s="50" t="s">
        <v>14</v>
      </c>
      <c r="C15" s="72" t="s">
        <v>1</v>
      </c>
      <c r="D15" s="72">
        <v>400</v>
      </c>
      <c r="E15" s="47"/>
      <c r="F15" s="46">
        <f>E15*D15</f>
        <v>0</v>
      </c>
      <c r="G15" s="47"/>
      <c r="H15" s="47">
        <f t="shared" si="0"/>
        <v>0</v>
      </c>
      <c r="I15" s="48" t="s">
        <v>42</v>
      </c>
      <c r="J15" s="78"/>
    </row>
    <row r="16" spans="1:10" x14ac:dyDescent="0.3">
      <c r="A16" s="51" t="s">
        <v>4</v>
      </c>
      <c r="B16" s="52" t="s">
        <v>15</v>
      </c>
      <c r="C16" s="72" t="s">
        <v>1</v>
      </c>
      <c r="D16" s="72">
        <v>20</v>
      </c>
      <c r="E16" s="47"/>
      <c r="F16" s="46"/>
      <c r="G16" s="47">
        <f>E16*D16</f>
        <v>0</v>
      </c>
      <c r="H16" s="47">
        <f t="shared" si="0"/>
        <v>0</v>
      </c>
      <c r="I16" s="48" t="s">
        <v>42</v>
      </c>
      <c r="J16" s="77"/>
    </row>
    <row r="17" spans="1:10" x14ac:dyDescent="0.3">
      <c r="A17" s="51" t="s">
        <v>4</v>
      </c>
      <c r="B17" s="52" t="s">
        <v>16</v>
      </c>
      <c r="C17" s="72" t="s">
        <v>17</v>
      </c>
      <c r="D17" s="72">
        <v>20</v>
      </c>
      <c r="E17" s="47"/>
      <c r="F17" s="46"/>
      <c r="G17" s="47">
        <f>E17*D17</f>
        <v>0</v>
      </c>
      <c r="H17" s="47">
        <f t="shared" si="0"/>
        <v>0</v>
      </c>
      <c r="I17" s="48" t="s">
        <v>42</v>
      </c>
      <c r="J17" s="77"/>
    </row>
    <row r="18" spans="1:10" s="79" customFormat="1" x14ac:dyDescent="0.3">
      <c r="A18" s="51" t="s">
        <v>4</v>
      </c>
      <c r="B18" s="52" t="s">
        <v>18</v>
      </c>
      <c r="C18" s="72" t="s">
        <v>1</v>
      </c>
      <c r="D18" s="72">
        <v>400</v>
      </c>
      <c r="E18" s="47"/>
      <c r="F18" s="46"/>
      <c r="G18" s="47">
        <f>E18*D18</f>
        <v>0</v>
      </c>
      <c r="H18" s="47">
        <f t="shared" si="0"/>
        <v>0</v>
      </c>
      <c r="I18" s="48" t="s">
        <v>42</v>
      </c>
      <c r="J18" s="78"/>
    </row>
    <row r="19" spans="1:10" s="79" customFormat="1" x14ac:dyDescent="0.3">
      <c r="A19" s="51" t="s">
        <v>8</v>
      </c>
      <c r="B19" s="50" t="s">
        <v>19</v>
      </c>
      <c r="C19" s="72" t="s">
        <v>1</v>
      </c>
      <c r="D19" s="72">
        <v>200</v>
      </c>
      <c r="E19" s="47"/>
      <c r="F19" s="46">
        <f>E19*D19</f>
        <v>0</v>
      </c>
      <c r="G19" s="47"/>
      <c r="H19" s="47">
        <f t="shared" si="0"/>
        <v>0</v>
      </c>
      <c r="I19" s="48" t="s">
        <v>42</v>
      </c>
      <c r="J19" s="78"/>
    </row>
    <row r="20" spans="1:10" s="79" customFormat="1" x14ac:dyDescent="0.3">
      <c r="A20" s="51" t="s">
        <v>4</v>
      </c>
      <c r="B20" s="52" t="s">
        <v>20</v>
      </c>
      <c r="C20" s="72" t="s">
        <v>1</v>
      </c>
      <c r="D20" s="72">
        <v>200</v>
      </c>
      <c r="E20" s="47"/>
      <c r="F20" s="46"/>
      <c r="G20" s="47">
        <f t="shared" ref="G20:G25" si="1">E20*D20</f>
        <v>0</v>
      </c>
      <c r="H20" s="47">
        <f t="shared" si="0"/>
        <v>0</v>
      </c>
      <c r="I20" s="48" t="s">
        <v>42</v>
      </c>
      <c r="J20" s="78"/>
    </row>
    <row r="21" spans="1:10" x14ac:dyDescent="0.3">
      <c r="A21" s="51" t="s">
        <v>4</v>
      </c>
      <c r="B21" s="52" t="s">
        <v>21</v>
      </c>
      <c r="C21" s="72" t="s">
        <v>12</v>
      </c>
      <c r="D21" s="72">
        <v>1</v>
      </c>
      <c r="E21" s="47"/>
      <c r="F21" s="46"/>
      <c r="G21" s="47">
        <f t="shared" si="1"/>
        <v>0</v>
      </c>
      <c r="H21" s="47">
        <f t="shared" si="0"/>
        <v>0</v>
      </c>
      <c r="I21" s="48" t="s">
        <v>42</v>
      </c>
      <c r="J21" s="77"/>
    </row>
    <row r="22" spans="1:10" s="79" customFormat="1" x14ac:dyDescent="0.3">
      <c r="A22" s="51" t="s">
        <v>4</v>
      </c>
      <c r="B22" s="52" t="s">
        <v>23</v>
      </c>
      <c r="C22" s="72" t="s">
        <v>12</v>
      </c>
      <c r="D22" s="72">
        <v>18</v>
      </c>
      <c r="E22" s="47"/>
      <c r="F22" s="46"/>
      <c r="G22" s="47">
        <f t="shared" si="1"/>
        <v>0</v>
      </c>
      <c r="H22" s="47">
        <f t="shared" si="0"/>
        <v>0</v>
      </c>
      <c r="I22" s="48" t="s">
        <v>42</v>
      </c>
      <c r="J22" s="78"/>
    </row>
    <row r="23" spans="1:10" x14ac:dyDescent="0.3">
      <c r="A23" s="51" t="s">
        <v>4</v>
      </c>
      <c r="B23" s="52" t="s">
        <v>24</v>
      </c>
      <c r="C23" s="72" t="s">
        <v>12</v>
      </c>
      <c r="D23" s="72">
        <v>200</v>
      </c>
      <c r="E23" s="47"/>
      <c r="F23" s="46"/>
      <c r="G23" s="47">
        <f t="shared" si="1"/>
        <v>0</v>
      </c>
      <c r="H23" s="47">
        <f t="shared" si="0"/>
        <v>0</v>
      </c>
      <c r="I23" s="48" t="s">
        <v>42</v>
      </c>
      <c r="J23" s="77"/>
    </row>
    <row r="24" spans="1:10" x14ac:dyDescent="0.3">
      <c r="A24" s="51" t="s">
        <v>4</v>
      </c>
      <c r="B24" s="52" t="s">
        <v>25</v>
      </c>
      <c r="C24" s="72" t="s">
        <v>12</v>
      </c>
      <c r="D24" s="72">
        <v>3</v>
      </c>
      <c r="E24" s="47"/>
      <c r="F24" s="46"/>
      <c r="G24" s="47">
        <f t="shared" si="1"/>
        <v>0</v>
      </c>
      <c r="H24" s="47">
        <f t="shared" si="0"/>
        <v>0</v>
      </c>
      <c r="I24" s="48" t="s">
        <v>42</v>
      </c>
      <c r="J24" s="77"/>
    </row>
    <row r="25" spans="1:10" s="79" customFormat="1" x14ac:dyDescent="0.3">
      <c r="A25" s="51" t="s">
        <v>4</v>
      </c>
      <c r="B25" s="52" t="s">
        <v>26</v>
      </c>
      <c r="C25" s="72" t="s">
        <v>12</v>
      </c>
      <c r="D25" s="72">
        <v>200</v>
      </c>
      <c r="E25" s="47"/>
      <c r="F25" s="46"/>
      <c r="G25" s="47">
        <f t="shared" si="1"/>
        <v>0</v>
      </c>
      <c r="H25" s="47">
        <f t="shared" si="0"/>
        <v>0</v>
      </c>
      <c r="I25" s="48" t="s">
        <v>42</v>
      </c>
      <c r="J25" s="78"/>
    </row>
    <row r="26" spans="1:10" x14ac:dyDescent="0.3">
      <c r="A26" s="49" t="s">
        <v>8</v>
      </c>
      <c r="B26" s="50" t="s">
        <v>27</v>
      </c>
      <c r="C26" s="72" t="s">
        <v>12</v>
      </c>
      <c r="D26" s="72">
        <v>1</v>
      </c>
      <c r="E26" s="47"/>
      <c r="F26" s="46">
        <f>E26*D26</f>
        <v>0</v>
      </c>
      <c r="G26" s="47"/>
      <c r="H26" s="47">
        <f t="shared" si="0"/>
        <v>0</v>
      </c>
      <c r="I26" s="48" t="s">
        <v>42</v>
      </c>
      <c r="J26" s="77"/>
    </row>
    <row r="27" spans="1:10" x14ac:dyDescent="0.3">
      <c r="A27" s="51" t="s">
        <v>4</v>
      </c>
      <c r="B27" s="52" t="s">
        <v>43</v>
      </c>
      <c r="C27" s="72" t="s">
        <v>12</v>
      </c>
      <c r="D27" s="72">
        <v>1</v>
      </c>
      <c r="E27" s="47"/>
      <c r="F27" s="46"/>
      <c r="G27" s="47">
        <f>E27*D27</f>
        <v>0</v>
      </c>
      <c r="H27" s="47">
        <f t="shared" si="0"/>
        <v>0</v>
      </c>
      <c r="I27" s="48" t="s">
        <v>42</v>
      </c>
      <c r="J27" s="77"/>
    </row>
    <row r="28" spans="1:10" x14ac:dyDescent="0.3">
      <c r="A28" s="49" t="s">
        <v>8</v>
      </c>
      <c r="B28" s="50" t="s">
        <v>29</v>
      </c>
      <c r="C28" s="72" t="s">
        <v>12</v>
      </c>
      <c r="D28" s="72">
        <v>103</v>
      </c>
      <c r="E28" s="47"/>
      <c r="F28" s="46">
        <f>E28*D28</f>
        <v>0</v>
      </c>
      <c r="G28" s="47"/>
      <c r="H28" s="47">
        <f t="shared" si="0"/>
        <v>0</v>
      </c>
      <c r="I28" s="48" t="s">
        <v>42</v>
      </c>
      <c r="J28" s="77"/>
    </row>
    <row r="29" spans="1:10" s="79" customFormat="1" x14ac:dyDescent="0.3">
      <c r="A29" s="49" t="s">
        <v>8</v>
      </c>
      <c r="B29" s="50" t="s">
        <v>30</v>
      </c>
      <c r="C29" s="72" t="s">
        <v>1</v>
      </c>
      <c r="D29" s="72">
        <v>600</v>
      </c>
      <c r="E29" s="47"/>
      <c r="F29" s="46">
        <f>E29*D29</f>
        <v>0</v>
      </c>
      <c r="G29" s="47"/>
      <c r="H29" s="47">
        <f t="shared" si="0"/>
        <v>0</v>
      </c>
      <c r="I29" s="48" t="s">
        <v>42</v>
      </c>
      <c r="J29" s="78"/>
    </row>
    <row r="30" spans="1:10" s="79" customFormat="1" x14ac:dyDescent="0.3">
      <c r="A30" s="51" t="s">
        <v>4</v>
      </c>
      <c r="B30" s="52" t="s">
        <v>31</v>
      </c>
      <c r="C30" s="72" t="s">
        <v>1</v>
      </c>
      <c r="D30" s="72">
        <v>600</v>
      </c>
      <c r="E30" s="47"/>
      <c r="F30" s="46"/>
      <c r="G30" s="47">
        <f>E30*D30</f>
        <v>0</v>
      </c>
      <c r="H30" s="47">
        <f t="shared" si="0"/>
        <v>0</v>
      </c>
      <c r="I30" s="48" t="s">
        <v>42</v>
      </c>
      <c r="J30" s="78"/>
    </row>
    <row r="31" spans="1:10" s="79" customFormat="1" x14ac:dyDescent="0.3">
      <c r="A31" s="49" t="s">
        <v>8</v>
      </c>
      <c r="B31" s="50" t="s">
        <v>61</v>
      </c>
      <c r="C31" s="72" t="s">
        <v>1</v>
      </c>
      <c r="D31" s="72">
        <v>850</v>
      </c>
      <c r="E31" s="47"/>
      <c r="F31" s="46">
        <f>E31*D31</f>
        <v>0</v>
      </c>
      <c r="G31" s="47"/>
      <c r="H31" s="47">
        <f t="shared" si="0"/>
        <v>0</v>
      </c>
      <c r="I31" s="48" t="s">
        <v>42</v>
      </c>
      <c r="J31" s="78"/>
    </row>
    <row r="32" spans="1:10" s="79" customFormat="1" x14ac:dyDescent="0.3">
      <c r="A32" s="51" t="s">
        <v>4</v>
      </c>
      <c r="B32" s="52" t="s">
        <v>60</v>
      </c>
      <c r="C32" s="72" t="s">
        <v>1</v>
      </c>
      <c r="D32" s="72">
        <v>850</v>
      </c>
      <c r="E32" s="47"/>
      <c r="F32" s="46"/>
      <c r="G32" s="47">
        <f>E32*D32</f>
        <v>0</v>
      </c>
      <c r="H32" s="47">
        <f t="shared" si="0"/>
        <v>0</v>
      </c>
      <c r="I32" s="48" t="s">
        <v>42</v>
      </c>
      <c r="J32" s="78"/>
    </row>
    <row r="33" spans="1:10" x14ac:dyDescent="0.3">
      <c r="A33" s="51" t="s">
        <v>4</v>
      </c>
      <c r="B33" s="52" t="s">
        <v>125</v>
      </c>
      <c r="C33" s="72" t="s">
        <v>12</v>
      </c>
      <c r="D33" s="72">
        <v>17</v>
      </c>
      <c r="E33" s="47"/>
      <c r="F33" s="47"/>
      <c r="G33" s="47">
        <f>E33*D33</f>
        <v>0</v>
      </c>
      <c r="H33" s="47">
        <f>G33+F33</f>
        <v>0</v>
      </c>
      <c r="I33" s="48" t="s">
        <v>42</v>
      </c>
      <c r="J33" s="77"/>
    </row>
    <row r="34" spans="1:10" x14ac:dyDescent="0.3">
      <c r="A34" s="51" t="s">
        <v>4</v>
      </c>
      <c r="B34" s="52" t="s">
        <v>126</v>
      </c>
      <c r="C34" s="72" t="s">
        <v>12</v>
      </c>
      <c r="D34" s="72">
        <v>84</v>
      </c>
      <c r="E34" s="47"/>
      <c r="F34" s="47"/>
      <c r="G34" s="47">
        <f>E34*D34</f>
        <v>0</v>
      </c>
      <c r="H34" s="47">
        <f>G34+F34</f>
        <v>0</v>
      </c>
      <c r="I34" s="48" t="s">
        <v>42</v>
      </c>
      <c r="J34" s="77"/>
    </row>
    <row r="35" spans="1:10" x14ac:dyDescent="0.3">
      <c r="A35" s="51" t="s">
        <v>4</v>
      </c>
      <c r="B35" s="52" t="s">
        <v>127</v>
      </c>
      <c r="C35" s="72" t="s">
        <v>12</v>
      </c>
      <c r="D35" s="72">
        <v>2</v>
      </c>
      <c r="E35" s="47"/>
      <c r="F35" s="47"/>
      <c r="G35" s="47">
        <f>E35*D35</f>
        <v>0</v>
      </c>
      <c r="H35" s="47">
        <f>G35+F35</f>
        <v>0</v>
      </c>
      <c r="I35" s="48" t="s">
        <v>42</v>
      </c>
      <c r="J35" s="77"/>
    </row>
    <row r="36" spans="1:10" x14ac:dyDescent="0.3">
      <c r="A36" s="51" t="s">
        <v>8</v>
      </c>
      <c r="B36" s="50" t="s">
        <v>113</v>
      </c>
      <c r="C36" s="72" t="s">
        <v>12</v>
      </c>
      <c r="D36" s="72">
        <v>5</v>
      </c>
      <c r="E36" s="47"/>
      <c r="F36" s="46">
        <f>E36*D36</f>
        <v>0</v>
      </c>
      <c r="G36" s="47"/>
      <c r="H36" s="47">
        <f>G36+F36</f>
        <v>0</v>
      </c>
      <c r="I36" s="48" t="s">
        <v>42</v>
      </c>
      <c r="J36" s="77"/>
    </row>
    <row r="37" spans="1:10" x14ac:dyDescent="0.3">
      <c r="A37" s="51" t="s">
        <v>4</v>
      </c>
      <c r="B37" s="52" t="s">
        <v>114</v>
      </c>
      <c r="C37" s="72" t="s">
        <v>12</v>
      </c>
      <c r="D37" s="72">
        <v>5</v>
      </c>
      <c r="E37" s="47"/>
      <c r="F37" s="46"/>
      <c r="G37" s="47">
        <f>E37*D37</f>
        <v>0</v>
      </c>
      <c r="H37" s="47">
        <f t="shared" ref="H37:H45" si="2">G37+F37</f>
        <v>0</v>
      </c>
      <c r="I37" s="48" t="s">
        <v>42</v>
      </c>
      <c r="J37" s="77"/>
    </row>
    <row r="38" spans="1:10" x14ac:dyDescent="0.3">
      <c r="A38" s="51" t="s">
        <v>4</v>
      </c>
      <c r="B38" s="52" t="s">
        <v>38</v>
      </c>
      <c r="C38" s="72" t="s">
        <v>12</v>
      </c>
      <c r="D38" s="72">
        <v>160</v>
      </c>
      <c r="E38" s="47"/>
      <c r="F38" s="46"/>
      <c r="G38" s="47">
        <f>E38*D38</f>
        <v>0</v>
      </c>
      <c r="H38" s="47">
        <f t="shared" si="2"/>
        <v>0</v>
      </c>
      <c r="I38" s="48" t="s">
        <v>42</v>
      </c>
      <c r="J38" s="77"/>
    </row>
    <row r="39" spans="1:10" x14ac:dyDescent="0.3">
      <c r="A39" s="53" t="s">
        <v>8</v>
      </c>
      <c r="B39" s="54" t="s">
        <v>37</v>
      </c>
      <c r="C39" s="73" t="s">
        <v>12</v>
      </c>
      <c r="D39" s="73">
        <v>160</v>
      </c>
      <c r="E39" s="55"/>
      <c r="F39" s="46">
        <f>E39*D39</f>
        <v>0</v>
      </c>
      <c r="G39" s="55"/>
      <c r="H39" s="47">
        <f t="shared" si="2"/>
        <v>0</v>
      </c>
      <c r="I39" s="80" t="s">
        <v>42</v>
      </c>
      <c r="J39" s="77"/>
    </row>
    <row r="40" spans="1:10" x14ac:dyDescent="0.3">
      <c r="A40" s="49" t="s">
        <v>8</v>
      </c>
      <c r="B40" s="50" t="s">
        <v>34</v>
      </c>
      <c r="C40" s="72" t="s">
        <v>12</v>
      </c>
      <c r="D40" s="72">
        <v>1</v>
      </c>
      <c r="E40" s="47"/>
      <c r="F40" s="46">
        <f>E40*D40</f>
        <v>0</v>
      </c>
      <c r="G40" s="47"/>
      <c r="H40" s="47">
        <f t="shared" si="2"/>
        <v>0</v>
      </c>
      <c r="I40" s="48" t="s">
        <v>42</v>
      </c>
      <c r="J40" s="77"/>
    </row>
    <row r="41" spans="1:10" x14ac:dyDescent="0.3">
      <c r="A41" s="49" t="s">
        <v>8</v>
      </c>
      <c r="B41" s="50" t="s">
        <v>35</v>
      </c>
      <c r="C41" s="72" t="s">
        <v>12</v>
      </c>
      <c r="D41" s="72">
        <v>1</v>
      </c>
      <c r="E41" s="47"/>
      <c r="F41" s="46">
        <f>E41*D41</f>
        <v>0</v>
      </c>
      <c r="G41" s="47"/>
      <c r="H41" s="47">
        <f t="shared" si="2"/>
        <v>0</v>
      </c>
      <c r="I41" s="48" t="s">
        <v>42</v>
      </c>
      <c r="J41" s="77"/>
    </row>
    <row r="42" spans="1:10" x14ac:dyDescent="0.3">
      <c r="A42" s="49" t="s">
        <v>8</v>
      </c>
      <c r="B42" s="50" t="s">
        <v>36</v>
      </c>
      <c r="C42" s="72" t="s">
        <v>12</v>
      </c>
      <c r="D42" s="72">
        <v>1</v>
      </c>
      <c r="E42" s="47"/>
      <c r="F42" s="46">
        <f>E42*D42</f>
        <v>0</v>
      </c>
      <c r="G42" s="47"/>
      <c r="H42" s="47">
        <f t="shared" si="2"/>
        <v>0</v>
      </c>
      <c r="I42" s="48" t="s">
        <v>42</v>
      </c>
      <c r="J42" s="77"/>
    </row>
    <row r="43" spans="1:10" s="79" customFormat="1" x14ac:dyDescent="0.3">
      <c r="A43" s="53" t="s">
        <v>68</v>
      </c>
      <c r="B43" s="54" t="s">
        <v>73</v>
      </c>
      <c r="C43" s="73" t="s">
        <v>72</v>
      </c>
      <c r="D43" s="73">
        <v>100</v>
      </c>
      <c r="E43" s="55"/>
      <c r="F43" s="46">
        <f>E43*D43</f>
        <v>0</v>
      </c>
      <c r="G43" s="47"/>
      <c r="H43" s="47">
        <f t="shared" si="2"/>
        <v>0</v>
      </c>
      <c r="I43" s="48" t="s">
        <v>42</v>
      </c>
      <c r="J43" s="78"/>
    </row>
    <row r="44" spans="1:10" x14ac:dyDescent="0.3">
      <c r="A44" s="53" t="s">
        <v>68</v>
      </c>
      <c r="B44" s="54" t="s">
        <v>69</v>
      </c>
      <c r="C44" s="73" t="s">
        <v>71</v>
      </c>
      <c r="D44" s="73">
        <v>1.5</v>
      </c>
      <c r="E44" s="55"/>
      <c r="F44" s="46"/>
      <c r="G44" s="56">
        <f>ROUND(SUM(G5:G42)/100,2)</f>
        <v>0</v>
      </c>
      <c r="H44" s="47">
        <f t="shared" si="2"/>
        <v>0</v>
      </c>
      <c r="I44" s="48" t="s">
        <v>42</v>
      </c>
      <c r="J44" s="77"/>
    </row>
    <row r="45" spans="1:10" ht="15" thickBot="1" x14ac:dyDescent="0.35">
      <c r="A45" s="53" t="s">
        <v>68</v>
      </c>
      <c r="B45" s="54" t="s">
        <v>70</v>
      </c>
      <c r="C45" s="73" t="s">
        <v>71</v>
      </c>
      <c r="D45" s="73">
        <v>3</v>
      </c>
      <c r="E45" s="55"/>
      <c r="F45" s="57">
        <f>ROUND(SUM(F5:F44)/100,2)</f>
        <v>0</v>
      </c>
      <c r="G45" s="55"/>
      <c r="H45" s="47">
        <f t="shared" si="2"/>
        <v>0</v>
      </c>
      <c r="I45" s="48" t="s">
        <v>42</v>
      </c>
      <c r="J45" s="77"/>
    </row>
    <row r="46" spans="1:10" x14ac:dyDescent="0.3">
      <c r="A46" s="58"/>
      <c r="B46" s="59" t="s">
        <v>66</v>
      </c>
      <c r="C46" s="59"/>
      <c r="D46" s="59"/>
      <c r="E46" s="59"/>
      <c r="F46" s="59">
        <f>SUM(F5:F45)</f>
        <v>0</v>
      </c>
      <c r="G46" s="59"/>
      <c r="H46" s="59"/>
      <c r="I46" s="60" t="s">
        <v>42</v>
      </c>
      <c r="J46" s="77"/>
    </row>
    <row r="47" spans="1:10" ht="15" thickBot="1" x14ac:dyDescent="0.35">
      <c r="A47" s="61"/>
      <c r="B47" s="62" t="s">
        <v>67</v>
      </c>
      <c r="C47" s="62"/>
      <c r="D47" s="62"/>
      <c r="E47" s="62"/>
      <c r="F47" s="62"/>
      <c r="G47" s="62">
        <f>SUM(G5:G45)</f>
        <v>0</v>
      </c>
      <c r="H47" s="62"/>
      <c r="I47" s="60" t="s">
        <v>42</v>
      </c>
      <c r="J47" s="77"/>
    </row>
    <row r="48" spans="1:10" ht="15" thickBot="1" x14ac:dyDescent="0.35">
      <c r="A48" s="63"/>
      <c r="B48" s="64" t="s">
        <v>39</v>
      </c>
      <c r="C48" s="64"/>
      <c r="D48" s="64"/>
      <c r="E48" s="64"/>
      <c r="F48" s="64"/>
      <c r="G48" s="64"/>
      <c r="H48" s="65">
        <f>SUM(H6:H45)</f>
        <v>0</v>
      </c>
      <c r="I48" s="66" t="s">
        <v>42</v>
      </c>
      <c r="J48" s="77"/>
    </row>
    <row r="49" spans="1:10" ht="15" thickBot="1" x14ac:dyDescent="0.35">
      <c r="A49" s="67"/>
      <c r="B49" s="68" t="s">
        <v>40</v>
      </c>
      <c r="C49" s="68"/>
      <c r="D49" s="68"/>
      <c r="E49" s="68"/>
      <c r="F49" s="68"/>
      <c r="G49" s="68"/>
      <c r="H49" s="69">
        <f>H48*1.2</f>
        <v>0</v>
      </c>
      <c r="I49" s="70" t="s">
        <v>42</v>
      </c>
      <c r="J49" s="77"/>
    </row>
    <row r="50" spans="1:10" ht="15" x14ac:dyDescent="0.25">
      <c r="A50" s="74"/>
      <c r="B50" s="74"/>
      <c r="C50" s="74"/>
      <c r="D50" s="74"/>
      <c r="E50" s="74"/>
      <c r="F50" s="74"/>
      <c r="G50" s="74"/>
      <c r="H50" s="74"/>
      <c r="I50" s="74"/>
    </row>
    <row r="51" spans="1:10" ht="17.399999999999999" x14ac:dyDescent="0.3">
      <c r="A51" s="146" t="s">
        <v>115</v>
      </c>
      <c r="B51" s="146"/>
      <c r="C51" s="146"/>
      <c r="D51" s="146"/>
      <c r="E51" s="146"/>
      <c r="F51" s="146"/>
      <c r="G51" s="146"/>
      <c r="H51" s="146"/>
      <c r="I51" s="146"/>
    </row>
    <row r="52" spans="1:10" x14ac:dyDescent="0.3">
      <c r="A52" s="147" t="s">
        <v>116</v>
      </c>
      <c r="B52" s="147"/>
      <c r="C52" s="147"/>
      <c r="D52" s="147"/>
      <c r="E52" s="147"/>
      <c r="F52" s="147"/>
      <c r="G52" s="147"/>
      <c r="H52" s="147"/>
      <c r="I52" s="147"/>
    </row>
  </sheetData>
  <sheetProtection algorithmName="SHA-512" hashValue="rmVWZYubLT/xrhlTi1VUP2W0TBLqeA4PqWCj2XxSjRdfFFQD998k4vsRdeykqlLZT5LEdsGPkoBQ1L/yrsDmAg==" saltValue="iOsuXkvfH4NQj/Z4uvoKoA==" spinCount="100000" sheet="1" objects="1" scenarios="1"/>
  <autoFilter ref="A5:H49"/>
  <mergeCells count="2">
    <mergeCell ref="A51:I51"/>
    <mergeCell ref="A52:I5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D14" sqref="D14"/>
    </sheetView>
  </sheetViews>
  <sheetFormatPr defaultColWidth="9.109375" defaultRowHeight="14.4" x14ac:dyDescent="0.3"/>
  <cols>
    <col min="1" max="1" width="16.6640625" style="76" customWidth="1"/>
    <col min="2" max="2" width="93.109375" style="76" customWidth="1"/>
    <col min="3" max="4" width="10.6640625" style="76" customWidth="1"/>
    <col min="5" max="7" width="17.88671875" style="76" customWidth="1"/>
    <col min="8" max="8" width="22.44140625" style="76" customWidth="1"/>
    <col min="9" max="9" width="9.109375" style="76"/>
    <col min="10" max="10" width="24.88671875" style="76" customWidth="1"/>
    <col min="11" max="16384" width="9.109375" style="76"/>
  </cols>
  <sheetData>
    <row r="1" spans="1:10" ht="15" x14ac:dyDescent="0.25">
      <c r="A1" s="32"/>
      <c r="B1" s="33"/>
      <c r="C1" s="74"/>
      <c r="D1" s="74"/>
      <c r="E1" s="74"/>
      <c r="F1" s="74"/>
      <c r="G1" s="74"/>
      <c r="H1" s="74"/>
      <c r="I1" s="75"/>
    </row>
    <row r="2" spans="1:10" ht="15" x14ac:dyDescent="0.25">
      <c r="A2" s="32"/>
      <c r="B2" s="37"/>
      <c r="C2" s="74"/>
      <c r="D2" s="74"/>
      <c r="E2" s="74"/>
      <c r="F2" s="74"/>
      <c r="G2" s="74"/>
      <c r="H2" s="74"/>
      <c r="I2" s="75"/>
    </row>
    <row r="3" spans="1:10" ht="15" x14ac:dyDescent="0.25">
      <c r="A3" s="32"/>
      <c r="B3" s="38"/>
      <c r="C3" s="74"/>
      <c r="D3" s="74"/>
      <c r="E3" s="74"/>
      <c r="F3" s="74"/>
      <c r="G3" s="74"/>
      <c r="H3" s="74"/>
      <c r="I3" s="75"/>
    </row>
    <row r="4" spans="1:10" ht="15.75" thickBot="1" x14ac:dyDescent="0.3">
      <c r="A4" s="32"/>
      <c r="B4" s="74"/>
      <c r="C4" s="74"/>
      <c r="D4" s="74"/>
      <c r="E4" s="74"/>
      <c r="F4" s="74"/>
      <c r="G4" s="74"/>
      <c r="H4" s="74"/>
      <c r="I4" s="75"/>
    </row>
    <row r="5" spans="1:10" ht="61.5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77"/>
    </row>
    <row r="6" spans="1:10" x14ac:dyDescent="0.3">
      <c r="A6" s="44" t="s">
        <v>8</v>
      </c>
      <c r="B6" s="45" t="s">
        <v>58</v>
      </c>
      <c r="C6" s="71" t="s">
        <v>12</v>
      </c>
      <c r="D6" s="71">
        <f>D29</f>
        <v>107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77"/>
    </row>
    <row r="7" spans="1:10" x14ac:dyDescent="0.3">
      <c r="A7" s="44" t="s">
        <v>8</v>
      </c>
      <c r="B7" s="45" t="s">
        <v>62</v>
      </c>
      <c r="C7" s="71" t="s">
        <v>12</v>
      </c>
      <c r="D7" s="71">
        <v>1</v>
      </c>
      <c r="E7" s="46"/>
      <c r="F7" s="46">
        <f>E7*D7</f>
        <v>0</v>
      </c>
      <c r="G7" s="46"/>
      <c r="H7" s="47">
        <f t="shared" ref="H7:H33" si="0">G7+F7</f>
        <v>0</v>
      </c>
      <c r="I7" s="48" t="s">
        <v>42</v>
      </c>
      <c r="J7" s="77"/>
    </row>
    <row r="8" spans="1:10" x14ac:dyDescent="0.3">
      <c r="A8" s="44" t="s">
        <v>8</v>
      </c>
      <c r="B8" s="45" t="s">
        <v>75</v>
      </c>
      <c r="C8" s="71" t="s">
        <v>1</v>
      </c>
      <c r="D8" s="71">
        <f>D30+D32</f>
        <v>1900</v>
      </c>
      <c r="E8" s="46"/>
      <c r="F8" s="46">
        <f>E8*D8</f>
        <v>0</v>
      </c>
      <c r="G8" s="46"/>
      <c r="H8" s="47">
        <f t="shared" si="0"/>
        <v>0</v>
      </c>
      <c r="I8" s="48" t="s">
        <v>42</v>
      </c>
      <c r="J8" s="77"/>
    </row>
    <row r="9" spans="1:10" x14ac:dyDescent="0.3">
      <c r="A9" s="44" t="s">
        <v>8</v>
      </c>
      <c r="B9" s="45" t="s">
        <v>77</v>
      </c>
      <c r="C9" s="71" t="s">
        <v>76</v>
      </c>
      <c r="D9" s="71">
        <f>D6*7+D7*50+D8*0.26</f>
        <v>1293</v>
      </c>
      <c r="E9" s="46"/>
      <c r="F9" s="46">
        <f>E9*D9</f>
        <v>0</v>
      </c>
      <c r="G9" s="46"/>
      <c r="H9" s="47">
        <f t="shared" si="0"/>
        <v>0</v>
      </c>
      <c r="I9" s="48" t="s">
        <v>42</v>
      </c>
      <c r="J9" s="77"/>
    </row>
    <row r="10" spans="1:10" x14ac:dyDescent="0.3">
      <c r="A10" s="49" t="s">
        <v>8</v>
      </c>
      <c r="B10" s="50" t="s">
        <v>0</v>
      </c>
      <c r="C10" s="72" t="s">
        <v>1</v>
      </c>
      <c r="D10" s="72">
        <v>120</v>
      </c>
      <c r="E10" s="47"/>
      <c r="F10" s="46">
        <f>E10*D10</f>
        <v>0</v>
      </c>
      <c r="G10" s="47"/>
      <c r="H10" s="47">
        <f t="shared" si="0"/>
        <v>0</v>
      </c>
      <c r="I10" s="48" t="s">
        <v>42</v>
      </c>
      <c r="J10" s="77"/>
    </row>
    <row r="11" spans="1:10" x14ac:dyDescent="0.3">
      <c r="A11" s="51" t="s">
        <v>4</v>
      </c>
      <c r="B11" s="52" t="s">
        <v>9</v>
      </c>
      <c r="C11" s="72" t="s">
        <v>1</v>
      </c>
      <c r="D11" s="72">
        <v>120</v>
      </c>
      <c r="E11" s="47"/>
      <c r="F11" s="46"/>
      <c r="G11" s="47">
        <f>E11*D11</f>
        <v>0</v>
      </c>
      <c r="H11" s="47">
        <f t="shared" si="0"/>
        <v>0</v>
      </c>
      <c r="I11" s="48" t="s">
        <v>42</v>
      </c>
      <c r="J11" s="77"/>
    </row>
    <row r="12" spans="1:10" x14ac:dyDescent="0.3">
      <c r="A12" s="49" t="s">
        <v>8</v>
      </c>
      <c r="B12" s="50" t="s">
        <v>10</v>
      </c>
      <c r="C12" s="72" t="s">
        <v>1</v>
      </c>
      <c r="D12" s="72">
        <v>60</v>
      </c>
      <c r="E12" s="47"/>
      <c r="F12" s="46">
        <f>E12*D12</f>
        <v>0</v>
      </c>
      <c r="G12" s="47"/>
      <c r="H12" s="47">
        <f t="shared" si="0"/>
        <v>0</v>
      </c>
      <c r="I12" s="48" t="s">
        <v>42</v>
      </c>
      <c r="J12" s="77"/>
    </row>
    <row r="13" spans="1:10" x14ac:dyDescent="0.3">
      <c r="A13" s="51" t="s">
        <v>4</v>
      </c>
      <c r="B13" s="52" t="s">
        <v>11</v>
      </c>
      <c r="C13" s="72" t="s">
        <v>12</v>
      </c>
      <c r="D13" s="72">
        <v>24</v>
      </c>
      <c r="E13" s="47"/>
      <c r="F13" s="46"/>
      <c r="G13" s="47">
        <f>E13*D13</f>
        <v>0</v>
      </c>
      <c r="H13" s="47">
        <f t="shared" si="0"/>
        <v>0</v>
      </c>
      <c r="I13" s="48" t="s">
        <v>42</v>
      </c>
      <c r="J13" s="77"/>
    </row>
    <row r="14" spans="1:10" x14ac:dyDescent="0.3">
      <c r="A14" s="51" t="s">
        <v>4</v>
      </c>
      <c r="B14" s="52" t="s">
        <v>13</v>
      </c>
      <c r="C14" s="72" t="s">
        <v>12</v>
      </c>
      <c r="D14" s="72">
        <v>4</v>
      </c>
      <c r="E14" s="47"/>
      <c r="F14" s="46"/>
      <c r="G14" s="47">
        <f>E14*D14</f>
        <v>0</v>
      </c>
      <c r="H14" s="47">
        <f t="shared" si="0"/>
        <v>0</v>
      </c>
      <c r="I14" s="48" t="s">
        <v>42</v>
      </c>
      <c r="J14" s="77"/>
    </row>
    <row r="15" spans="1:10" s="79" customFormat="1" x14ac:dyDescent="0.3">
      <c r="A15" s="49" t="s">
        <v>8</v>
      </c>
      <c r="B15" s="50" t="s">
        <v>14</v>
      </c>
      <c r="C15" s="72" t="s">
        <v>1</v>
      </c>
      <c r="D15" s="72">
        <v>500</v>
      </c>
      <c r="E15" s="47"/>
      <c r="F15" s="46">
        <f>E15*D15</f>
        <v>0</v>
      </c>
      <c r="G15" s="47"/>
      <c r="H15" s="47">
        <f t="shared" si="0"/>
        <v>0</v>
      </c>
      <c r="I15" s="48" t="s">
        <v>42</v>
      </c>
      <c r="J15" s="78"/>
    </row>
    <row r="16" spans="1:10" x14ac:dyDescent="0.3">
      <c r="A16" s="51" t="s">
        <v>4</v>
      </c>
      <c r="B16" s="52" t="s">
        <v>15</v>
      </c>
      <c r="C16" s="72" t="s">
        <v>1</v>
      </c>
      <c r="D16" s="72">
        <v>40</v>
      </c>
      <c r="E16" s="47"/>
      <c r="F16" s="46"/>
      <c r="G16" s="47">
        <f>E16*D16</f>
        <v>0</v>
      </c>
      <c r="H16" s="47">
        <f t="shared" si="0"/>
        <v>0</v>
      </c>
      <c r="I16" s="48" t="s">
        <v>42</v>
      </c>
      <c r="J16" s="77"/>
    </row>
    <row r="17" spans="1:10" x14ac:dyDescent="0.3">
      <c r="A17" s="51" t="s">
        <v>4</v>
      </c>
      <c r="B17" s="52" t="s">
        <v>16</v>
      </c>
      <c r="C17" s="72" t="s">
        <v>17</v>
      </c>
      <c r="D17" s="72">
        <v>40</v>
      </c>
      <c r="E17" s="47"/>
      <c r="F17" s="46"/>
      <c r="G17" s="47">
        <f>E17*D17</f>
        <v>0</v>
      </c>
      <c r="H17" s="47">
        <f t="shared" si="0"/>
        <v>0</v>
      </c>
      <c r="I17" s="48" t="s">
        <v>42</v>
      </c>
      <c r="J17" s="77"/>
    </row>
    <row r="18" spans="1:10" s="79" customFormat="1" x14ac:dyDescent="0.3">
      <c r="A18" s="51" t="s">
        <v>4</v>
      </c>
      <c r="B18" s="52" t="s">
        <v>18</v>
      </c>
      <c r="C18" s="72" t="s">
        <v>1</v>
      </c>
      <c r="D18" s="72">
        <v>500</v>
      </c>
      <c r="E18" s="47"/>
      <c r="F18" s="46"/>
      <c r="G18" s="47">
        <f>E18*D18</f>
        <v>0</v>
      </c>
      <c r="H18" s="47">
        <f t="shared" si="0"/>
        <v>0</v>
      </c>
      <c r="I18" s="48" t="s">
        <v>42</v>
      </c>
      <c r="J18" s="78"/>
    </row>
    <row r="19" spans="1:10" s="79" customFormat="1" x14ac:dyDescent="0.3">
      <c r="A19" s="51" t="s">
        <v>8</v>
      </c>
      <c r="B19" s="50" t="s">
        <v>19</v>
      </c>
      <c r="C19" s="72" t="s">
        <v>1</v>
      </c>
      <c r="D19" s="72">
        <v>250</v>
      </c>
      <c r="E19" s="47"/>
      <c r="F19" s="46">
        <f>E19*D19</f>
        <v>0</v>
      </c>
      <c r="G19" s="47"/>
      <c r="H19" s="47">
        <f t="shared" si="0"/>
        <v>0</v>
      </c>
      <c r="I19" s="48" t="s">
        <v>42</v>
      </c>
      <c r="J19" s="78"/>
    </row>
    <row r="20" spans="1:10" s="79" customFormat="1" x14ac:dyDescent="0.3">
      <c r="A20" s="51" t="s">
        <v>4</v>
      </c>
      <c r="B20" s="52" t="s">
        <v>20</v>
      </c>
      <c r="C20" s="72" t="s">
        <v>1</v>
      </c>
      <c r="D20" s="72">
        <v>250</v>
      </c>
      <c r="E20" s="47"/>
      <c r="F20" s="46"/>
      <c r="G20" s="47">
        <f t="shared" ref="G20:G25" si="1">E20*D20</f>
        <v>0</v>
      </c>
      <c r="H20" s="47">
        <f t="shared" si="0"/>
        <v>0</v>
      </c>
      <c r="I20" s="48" t="s">
        <v>42</v>
      </c>
      <c r="J20" s="78"/>
    </row>
    <row r="21" spans="1:10" x14ac:dyDescent="0.3">
      <c r="A21" s="51" t="s">
        <v>4</v>
      </c>
      <c r="B21" s="52" t="s">
        <v>21</v>
      </c>
      <c r="C21" s="72" t="s">
        <v>12</v>
      </c>
      <c r="D21" s="72">
        <v>5</v>
      </c>
      <c r="E21" s="47"/>
      <c r="F21" s="46"/>
      <c r="G21" s="47">
        <f t="shared" si="1"/>
        <v>0</v>
      </c>
      <c r="H21" s="47">
        <f t="shared" si="0"/>
        <v>0</v>
      </c>
      <c r="I21" s="48" t="s">
        <v>42</v>
      </c>
      <c r="J21" s="77"/>
    </row>
    <row r="22" spans="1:10" s="79" customFormat="1" x14ac:dyDescent="0.3">
      <c r="A22" s="51" t="s">
        <v>4</v>
      </c>
      <c r="B22" s="52" t="s">
        <v>23</v>
      </c>
      <c r="C22" s="72" t="s">
        <v>12</v>
      </c>
      <c r="D22" s="72">
        <v>20</v>
      </c>
      <c r="E22" s="47"/>
      <c r="F22" s="46"/>
      <c r="G22" s="47">
        <f t="shared" si="1"/>
        <v>0</v>
      </c>
      <c r="H22" s="47">
        <f t="shared" si="0"/>
        <v>0</v>
      </c>
      <c r="I22" s="48" t="s">
        <v>42</v>
      </c>
      <c r="J22" s="78"/>
    </row>
    <row r="23" spans="1:10" s="79" customFormat="1" x14ac:dyDescent="0.3">
      <c r="A23" s="51" t="s">
        <v>4</v>
      </c>
      <c r="B23" s="52" t="s">
        <v>24</v>
      </c>
      <c r="C23" s="72" t="s">
        <v>12</v>
      </c>
      <c r="D23" s="72">
        <v>250</v>
      </c>
      <c r="E23" s="47"/>
      <c r="F23" s="46"/>
      <c r="G23" s="47">
        <f t="shared" si="1"/>
        <v>0</v>
      </c>
      <c r="H23" s="47">
        <f t="shared" si="0"/>
        <v>0</v>
      </c>
      <c r="I23" s="48" t="s">
        <v>42</v>
      </c>
      <c r="J23" s="78"/>
    </row>
    <row r="24" spans="1:10" x14ac:dyDescent="0.3">
      <c r="A24" s="51" t="s">
        <v>4</v>
      </c>
      <c r="B24" s="52" t="s">
        <v>25</v>
      </c>
      <c r="C24" s="72" t="s">
        <v>12</v>
      </c>
      <c r="D24" s="72">
        <v>6</v>
      </c>
      <c r="E24" s="47"/>
      <c r="F24" s="46"/>
      <c r="G24" s="47">
        <f t="shared" si="1"/>
        <v>0</v>
      </c>
      <c r="H24" s="47">
        <f t="shared" si="0"/>
        <v>0</v>
      </c>
      <c r="I24" s="48" t="s">
        <v>42</v>
      </c>
      <c r="J24" s="77"/>
    </row>
    <row r="25" spans="1:10" s="79" customFormat="1" x14ac:dyDescent="0.3">
      <c r="A25" s="51" t="s">
        <v>4</v>
      </c>
      <c r="B25" s="52" t="s">
        <v>26</v>
      </c>
      <c r="C25" s="72" t="s">
        <v>12</v>
      </c>
      <c r="D25" s="72">
        <v>250</v>
      </c>
      <c r="E25" s="47"/>
      <c r="F25" s="46"/>
      <c r="G25" s="47">
        <f t="shared" si="1"/>
        <v>0</v>
      </c>
      <c r="H25" s="47">
        <f t="shared" si="0"/>
        <v>0</v>
      </c>
      <c r="I25" s="48" t="s">
        <v>42</v>
      </c>
      <c r="J25" s="78"/>
    </row>
    <row r="26" spans="1:10" x14ac:dyDescent="0.3">
      <c r="A26" s="49" t="s">
        <v>8</v>
      </c>
      <c r="B26" s="50" t="s">
        <v>27</v>
      </c>
      <c r="C26" s="72" t="s">
        <v>12</v>
      </c>
      <c r="D26" s="72">
        <v>2</v>
      </c>
      <c r="E26" s="47"/>
      <c r="F26" s="46">
        <f>E26*D26</f>
        <v>0</v>
      </c>
      <c r="G26" s="47"/>
      <c r="H26" s="47">
        <f t="shared" si="0"/>
        <v>0</v>
      </c>
      <c r="I26" s="48" t="s">
        <v>42</v>
      </c>
      <c r="J26" s="77"/>
    </row>
    <row r="27" spans="1:10" x14ac:dyDescent="0.3">
      <c r="A27" s="51" t="s">
        <v>4</v>
      </c>
      <c r="B27" s="52" t="s">
        <v>44</v>
      </c>
      <c r="C27" s="72" t="s">
        <v>12</v>
      </c>
      <c r="D27" s="72">
        <v>1</v>
      </c>
      <c r="E27" s="47"/>
      <c r="F27" s="46"/>
      <c r="G27" s="47">
        <f>E27*D27</f>
        <v>0</v>
      </c>
      <c r="H27" s="47">
        <f t="shared" si="0"/>
        <v>0</v>
      </c>
      <c r="I27" s="48" t="s">
        <v>42</v>
      </c>
      <c r="J27" s="77"/>
    </row>
    <row r="28" spans="1:10" x14ac:dyDescent="0.3">
      <c r="A28" s="51" t="s">
        <v>4</v>
      </c>
      <c r="B28" s="52" t="s">
        <v>45</v>
      </c>
      <c r="C28" s="72" t="s">
        <v>12</v>
      </c>
      <c r="D28" s="72">
        <v>1</v>
      </c>
      <c r="E28" s="47"/>
      <c r="F28" s="46"/>
      <c r="G28" s="47">
        <f>E28*D28</f>
        <v>0</v>
      </c>
      <c r="H28" s="47">
        <f t="shared" si="0"/>
        <v>0</v>
      </c>
      <c r="I28" s="48" t="s">
        <v>42</v>
      </c>
      <c r="J28" s="77"/>
    </row>
    <row r="29" spans="1:10" x14ac:dyDescent="0.3">
      <c r="A29" s="49" t="s">
        <v>8</v>
      </c>
      <c r="B29" s="50" t="s">
        <v>29</v>
      </c>
      <c r="C29" s="72" t="s">
        <v>12</v>
      </c>
      <c r="D29" s="72">
        <v>107</v>
      </c>
      <c r="E29" s="47"/>
      <c r="F29" s="46">
        <f>E29*D29</f>
        <v>0</v>
      </c>
      <c r="G29" s="47"/>
      <c r="H29" s="47">
        <f t="shared" si="0"/>
        <v>0</v>
      </c>
      <c r="I29" s="48" t="s">
        <v>42</v>
      </c>
      <c r="J29" s="77"/>
    </row>
    <row r="30" spans="1:10" s="79" customFormat="1" x14ac:dyDescent="0.3">
      <c r="A30" s="49" t="s">
        <v>8</v>
      </c>
      <c r="B30" s="50" t="s">
        <v>30</v>
      </c>
      <c r="C30" s="72" t="s">
        <v>1</v>
      </c>
      <c r="D30" s="72">
        <v>600</v>
      </c>
      <c r="E30" s="47"/>
      <c r="F30" s="46">
        <f>E30*D30</f>
        <v>0</v>
      </c>
      <c r="G30" s="47"/>
      <c r="H30" s="47">
        <f t="shared" si="0"/>
        <v>0</v>
      </c>
      <c r="I30" s="48" t="s">
        <v>42</v>
      </c>
      <c r="J30" s="78"/>
    </row>
    <row r="31" spans="1:10" s="79" customFormat="1" x14ac:dyDescent="0.3">
      <c r="A31" s="51" t="s">
        <v>4</v>
      </c>
      <c r="B31" s="52" t="s">
        <v>31</v>
      </c>
      <c r="C31" s="72" t="s">
        <v>1</v>
      </c>
      <c r="D31" s="72">
        <v>600</v>
      </c>
      <c r="E31" s="47"/>
      <c r="F31" s="46"/>
      <c r="G31" s="47">
        <f>E31*D31</f>
        <v>0</v>
      </c>
      <c r="H31" s="47">
        <f t="shared" si="0"/>
        <v>0</v>
      </c>
      <c r="I31" s="48" t="s">
        <v>42</v>
      </c>
      <c r="J31" s="78"/>
    </row>
    <row r="32" spans="1:10" s="79" customFormat="1" x14ac:dyDescent="0.3">
      <c r="A32" s="49" t="s">
        <v>8</v>
      </c>
      <c r="B32" s="50" t="s">
        <v>61</v>
      </c>
      <c r="C32" s="72" t="s">
        <v>1</v>
      </c>
      <c r="D32" s="72">
        <v>1300</v>
      </c>
      <c r="E32" s="47"/>
      <c r="F32" s="46">
        <f>E32*D32</f>
        <v>0</v>
      </c>
      <c r="G32" s="47"/>
      <c r="H32" s="47">
        <f t="shared" si="0"/>
        <v>0</v>
      </c>
      <c r="I32" s="48" t="s">
        <v>42</v>
      </c>
      <c r="J32" s="78"/>
    </row>
    <row r="33" spans="1:10" s="79" customFormat="1" x14ac:dyDescent="0.3">
      <c r="A33" s="51" t="s">
        <v>4</v>
      </c>
      <c r="B33" s="52" t="s">
        <v>60</v>
      </c>
      <c r="C33" s="72" t="s">
        <v>1</v>
      </c>
      <c r="D33" s="72">
        <v>1300</v>
      </c>
      <c r="E33" s="47"/>
      <c r="F33" s="46"/>
      <c r="G33" s="47">
        <f>E33*D33</f>
        <v>0</v>
      </c>
      <c r="H33" s="47">
        <f t="shared" si="0"/>
        <v>0</v>
      </c>
      <c r="I33" s="48" t="s">
        <v>42</v>
      </c>
      <c r="J33" s="78"/>
    </row>
    <row r="34" spans="1:10" x14ac:dyDescent="0.3">
      <c r="A34" s="51" t="s">
        <v>4</v>
      </c>
      <c r="B34" s="52" t="s">
        <v>128</v>
      </c>
      <c r="C34" s="72" t="s">
        <v>12</v>
      </c>
      <c r="D34" s="72">
        <v>11</v>
      </c>
      <c r="E34" s="47"/>
      <c r="F34" s="47"/>
      <c r="G34" s="47">
        <f>E34*D34</f>
        <v>0</v>
      </c>
      <c r="H34" s="83">
        <f>G34+F34</f>
        <v>0</v>
      </c>
      <c r="I34" s="48" t="s">
        <v>42</v>
      </c>
      <c r="J34" s="77"/>
    </row>
    <row r="35" spans="1:10" x14ac:dyDescent="0.3">
      <c r="A35" s="51" t="s">
        <v>4</v>
      </c>
      <c r="B35" s="52" t="s">
        <v>126</v>
      </c>
      <c r="C35" s="72" t="s">
        <v>12</v>
      </c>
      <c r="D35" s="72">
        <v>96</v>
      </c>
      <c r="E35" s="47"/>
      <c r="F35" s="47"/>
      <c r="G35" s="47">
        <f>E35*D35</f>
        <v>0</v>
      </c>
      <c r="H35" s="83">
        <f>G35+F35</f>
        <v>0</v>
      </c>
      <c r="I35" s="48" t="s">
        <v>42</v>
      </c>
      <c r="J35" s="77"/>
    </row>
    <row r="36" spans="1:10" x14ac:dyDescent="0.3">
      <c r="A36" s="51" t="s">
        <v>8</v>
      </c>
      <c r="B36" s="50" t="s">
        <v>113</v>
      </c>
      <c r="C36" s="72" t="s">
        <v>12</v>
      </c>
      <c r="D36" s="72">
        <v>8</v>
      </c>
      <c r="E36" s="47"/>
      <c r="F36" s="46">
        <f>E36*D36</f>
        <v>0</v>
      </c>
      <c r="G36" s="47"/>
      <c r="H36" s="47">
        <f>G36+F36</f>
        <v>0</v>
      </c>
      <c r="I36" s="48" t="s">
        <v>42</v>
      </c>
      <c r="J36" s="77"/>
    </row>
    <row r="37" spans="1:10" x14ac:dyDescent="0.3">
      <c r="A37" s="51" t="s">
        <v>4</v>
      </c>
      <c r="B37" s="52" t="s">
        <v>114</v>
      </c>
      <c r="C37" s="72" t="s">
        <v>12</v>
      </c>
      <c r="D37" s="72">
        <v>8</v>
      </c>
      <c r="E37" s="47"/>
      <c r="F37" s="46"/>
      <c r="G37" s="47">
        <f>E37*D37</f>
        <v>0</v>
      </c>
      <c r="H37" s="47">
        <f t="shared" ref="H37:H45" si="2">G37+F37</f>
        <v>0</v>
      </c>
      <c r="I37" s="48" t="s">
        <v>42</v>
      </c>
      <c r="J37" s="77"/>
    </row>
    <row r="38" spans="1:10" x14ac:dyDescent="0.3">
      <c r="A38" s="51" t="s">
        <v>4</v>
      </c>
      <c r="B38" s="52" t="s">
        <v>38</v>
      </c>
      <c r="C38" s="72" t="s">
        <v>12</v>
      </c>
      <c r="D38" s="72">
        <v>170</v>
      </c>
      <c r="E38" s="47"/>
      <c r="F38" s="46"/>
      <c r="G38" s="47">
        <f>E38*D38</f>
        <v>0</v>
      </c>
      <c r="H38" s="47">
        <f t="shared" si="2"/>
        <v>0</v>
      </c>
      <c r="I38" s="48" t="s">
        <v>42</v>
      </c>
      <c r="J38" s="77"/>
    </row>
    <row r="39" spans="1:10" x14ac:dyDescent="0.3">
      <c r="A39" s="53" t="s">
        <v>8</v>
      </c>
      <c r="B39" s="54" t="s">
        <v>37</v>
      </c>
      <c r="C39" s="73" t="s">
        <v>12</v>
      </c>
      <c r="D39" s="73">
        <v>170</v>
      </c>
      <c r="E39" s="55"/>
      <c r="F39" s="46">
        <f>E39*D39</f>
        <v>0</v>
      </c>
      <c r="G39" s="55"/>
      <c r="H39" s="47">
        <f t="shared" si="2"/>
        <v>0</v>
      </c>
      <c r="I39" s="80" t="s">
        <v>42</v>
      </c>
      <c r="J39" s="77"/>
    </row>
    <row r="40" spans="1:10" x14ac:dyDescent="0.3">
      <c r="A40" s="49" t="s">
        <v>8</v>
      </c>
      <c r="B40" s="50" t="s">
        <v>34</v>
      </c>
      <c r="C40" s="72" t="s">
        <v>12</v>
      </c>
      <c r="D40" s="72">
        <v>1</v>
      </c>
      <c r="E40" s="47"/>
      <c r="F40" s="46">
        <f>E40*D40</f>
        <v>0</v>
      </c>
      <c r="G40" s="47"/>
      <c r="H40" s="47">
        <f t="shared" si="2"/>
        <v>0</v>
      </c>
      <c r="I40" s="48" t="s">
        <v>42</v>
      </c>
      <c r="J40" s="77"/>
    </row>
    <row r="41" spans="1:10" x14ac:dyDescent="0.3">
      <c r="A41" s="49" t="s">
        <v>8</v>
      </c>
      <c r="B41" s="50" t="s">
        <v>35</v>
      </c>
      <c r="C41" s="72" t="s">
        <v>12</v>
      </c>
      <c r="D41" s="72">
        <v>2</v>
      </c>
      <c r="E41" s="47"/>
      <c r="F41" s="46">
        <f>E41*D41</f>
        <v>0</v>
      </c>
      <c r="G41" s="47"/>
      <c r="H41" s="47">
        <f t="shared" si="2"/>
        <v>0</v>
      </c>
      <c r="I41" s="48" t="s">
        <v>42</v>
      </c>
      <c r="J41" s="77"/>
    </row>
    <row r="42" spans="1:10" x14ac:dyDescent="0.3">
      <c r="A42" s="49" t="s">
        <v>8</v>
      </c>
      <c r="B42" s="50" t="s">
        <v>36</v>
      </c>
      <c r="C42" s="72" t="s">
        <v>12</v>
      </c>
      <c r="D42" s="72">
        <v>1</v>
      </c>
      <c r="E42" s="47"/>
      <c r="F42" s="46">
        <f>E42*D42</f>
        <v>0</v>
      </c>
      <c r="G42" s="47"/>
      <c r="H42" s="47">
        <f t="shared" si="2"/>
        <v>0</v>
      </c>
      <c r="I42" s="48" t="s">
        <v>42</v>
      </c>
      <c r="J42" s="77"/>
    </row>
    <row r="43" spans="1:10" x14ac:dyDescent="0.3">
      <c r="A43" s="53" t="s">
        <v>68</v>
      </c>
      <c r="B43" s="54" t="s">
        <v>73</v>
      </c>
      <c r="C43" s="73" t="s">
        <v>72</v>
      </c>
      <c r="D43" s="73">
        <v>100</v>
      </c>
      <c r="E43" s="55"/>
      <c r="F43" s="46">
        <f>E43*D43</f>
        <v>0</v>
      </c>
      <c r="G43" s="47"/>
      <c r="H43" s="47">
        <f t="shared" si="2"/>
        <v>0</v>
      </c>
      <c r="I43" s="48" t="s">
        <v>42</v>
      </c>
      <c r="J43" s="77"/>
    </row>
    <row r="44" spans="1:10" x14ac:dyDescent="0.3">
      <c r="A44" s="53" t="s">
        <v>68</v>
      </c>
      <c r="B44" s="54" t="s">
        <v>69</v>
      </c>
      <c r="C44" s="73" t="s">
        <v>71</v>
      </c>
      <c r="D44" s="73">
        <v>1.5</v>
      </c>
      <c r="E44" s="55"/>
      <c r="F44" s="46"/>
      <c r="G44" s="56">
        <f>ROUND(SUM(G5:G42)/100,2)</f>
        <v>0</v>
      </c>
      <c r="H44" s="47">
        <f t="shared" si="2"/>
        <v>0</v>
      </c>
      <c r="I44" s="48" t="s">
        <v>42</v>
      </c>
      <c r="J44" s="77"/>
    </row>
    <row r="45" spans="1:10" ht="15" thickBot="1" x14ac:dyDescent="0.35">
      <c r="A45" s="53" t="s">
        <v>68</v>
      </c>
      <c r="B45" s="54" t="s">
        <v>70</v>
      </c>
      <c r="C45" s="73" t="s">
        <v>71</v>
      </c>
      <c r="D45" s="73">
        <v>3</v>
      </c>
      <c r="E45" s="55"/>
      <c r="F45" s="57">
        <f>ROUND(SUM(F5:F44)/100,2)</f>
        <v>0</v>
      </c>
      <c r="G45" s="55"/>
      <c r="H45" s="47">
        <f t="shared" si="2"/>
        <v>0</v>
      </c>
      <c r="I45" s="48" t="s">
        <v>42</v>
      </c>
      <c r="J45" s="77"/>
    </row>
    <row r="46" spans="1:10" x14ac:dyDescent="0.3">
      <c r="A46" s="58"/>
      <c r="B46" s="59" t="s">
        <v>66</v>
      </c>
      <c r="C46" s="59"/>
      <c r="D46" s="59"/>
      <c r="E46" s="59"/>
      <c r="F46" s="59">
        <f>SUM(F5:F45)</f>
        <v>0</v>
      </c>
      <c r="G46" s="59"/>
      <c r="H46" s="59"/>
      <c r="I46" s="60" t="s">
        <v>42</v>
      </c>
      <c r="J46" s="77"/>
    </row>
    <row r="47" spans="1:10" ht="15" thickBot="1" x14ac:dyDescent="0.35">
      <c r="A47" s="61"/>
      <c r="B47" s="62" t="s">
        <v>67</v>
      </c>
      <c r="C47" s="62"/>
      <c r="D47" s="62"/>
      <c r="E47" s="62"/>
      <c r="F47" s="62"/>
      <c r="G47" s="62">
        <f>SUM(G5:G45)</f>
        <v>0</v>
      </c>
      <c r="H47" s="62"/>
      <c r="I47" s="60" t="s">
        <v>42</v>
      </c>
      <c r="J47" s="77"/>
    </row>
    <row r="48" spans="1:10" ht="15" thickBot="1" x14ac:dyDescent="0.35">
      <c r="A48" s="63"/>
      <c r="B48" s="64" t="s">
        <v>39</v>
      </c>
      <c r="C48" s="64"/>
      <c r="D48" s="64"/>
      <c r="E48" s="64"/>
      <c r="F48" s="64"/>
      <c r="G48" s="64"/>
      <c r="H48" s="65">
        <f>SUM(H6:H45)</f>
        <v>0</v>
      </c>
      <c r="I48" s="66" t="s">
        <v>42</v>
      </c>
      <c r="J48" s="77"/>
    </row>
    <row r="49" spans="1:10" ht="15" thickBot="1" x14ac:dyDescent="0.35">
      <c r="A49" s="67"/>
      <c r="B49" s="68" t="s">
        <v>40</v>
      </c>
      <c r="C49" s="68"/>
      <c r="D49" s="68"/>
      <c r="E49" s="68"/>
      <c r="F49" s="68"/>
      <c r="G49" s="68"/>
      <c r="H49" s="69">
        <f>H48*1.2</f>
        <v>0</v>
      </c>
      <c r="I49" s="70" t="s">
        <v>42</v>
      </c>
      <c r="J49" s="77"/>
    </row>
    <row r="50" spans="1:10" x14ac:dyDescent="0.3">
      <c r="A50" s="74"/>
      <c r="B50" s="74"/>
      <c r="C50" s="74"/>
      <c r="D50" s="74"/>
      <c r="E50" s="74"/>
      <c r="F50" s="74"/>
      <c r="G50" s="74"/>
      <c r="H50" s="74"/>
      <c r="I50" s="74"/>
    </row>
    <row r="51" spans="1:10" ht="17.399999999999999" x14ac:dyDescent="0.3">
      <c r="A51" s="146" t="s">
        <v>115</v>
      </c>
      <c r="B51" s="146"/>
      <c r="C51" s="146"/>
      <c r="D51" s="146"/>
      <c r="E51" s="146"/>
      <c r="F51" s="146"/>
      <c r="G51" s="146"/>
      <c r="H51" s="146"/>
      <c r="I51" s="146"/>
    </row>
    <row r="52" spans="1:10" x14ac:dyDescent="0.3">
      <c r="A52" s="147" t="s">
        <v>116</v>
      </c>
      <c r="B52" s="147"/>
      <c r="C52" s="147"/>
      <c r="D52" s="147"/>
      <c r="E52" s="147"/>
      <c r="F52" s="147"/>
      <c r="G52" s="147"/>
      <c r="H52" s="147"/>
      <c r="I52" s="147"/>
    </row>
  </sheetData>
  <sheetProtection algorithmName="SHA-512" hashValue="ERblMkX6mVF7fk/fZCGHlS4h7PHizO+VHRSfR9+ta+pRKheOYpk092o4QryBA99w3eybDm9W7mycjBgqkX/Yvw==" saltValue="lBTxlnxZdvAomsBxquSuQw==" spinCount="100000" sheet="1" objects="1" scenarios="1"/>
  <autoFilter ref="A5:H49"/>
  <mergeCells count="2">
    <mergeCell ref="A51:I51"/>
    <mergeCell ref="A52:I5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5" workbookViewId="0">
      <selection activeCell="D41" sqref="D41"/>
    </sheetView>
  </sheetViews>
  <sheetFormatPr defaultColWidth="9.109375" defaultRowHeight="14.4" x14ac:dyDescent="0.3"/>
  <cols>
    <col min="1" max="1" width="16.6640625" style="76" customWidth="1"/>
    <col min="2" max="2" width="93.109375" style="76" customWidth="1"/>
    <col min="3" max="4" width="10.6640625" style="76" customWidth="1"/>
    <col min="5" max="7" width="17.88671875" style="76" customWidth="1"/>
    <col min="8" max="8" width="22.44140625" style="76" customWidth="1"/>
    <col min="9" max="9" width="9.109375" style="76"/>
    <col min="10" max="10" width="24.88671875" style="76" customWidth="1"/>
    <col min="11" max="16384" width="9.109375" style="76"/>
  </cols>
  <sheetData>
    <row r="1" spans="1:10" ht="15" x14ac:dyDescent="0.25">
      <c r="A1" s="32"/>
      <c r="B1" s="33"/>
      <c r="C1" s="74"/>
      <c r="D1" s="74"/>
      <c r="E1" s="74"/>
      <c r="F1" s="74"/>
      <c r="G1" s="74"/>
      <c r="H1" s="74"/>
      <c r="I1" s="75"/>
    </row>
    <row r="2" spans="1:10" ht="15" x14ac:dyDescent="0.25">
      <c r="A2" s="32"/>
      <c r="B2" s="37"/>
      <c r="C2" s="74"/>
      <c r="D2" s="74"/>
      <c r="E2" s="74"/>
      <c r="F2" s="74"/>
      <c r="G2" s="74"/>
      <c r="H2" s="74"/>
      <c r="I2" s="75"/>
    </row>
    <row r="3" spans="1:10" ht="15" x14ac:dyDescent="0.25">
      <c r="A3" s="32"/>
      <c r="B3" s="38"/>
      <c r="C3" s="74"/>
      <c r="D3" s="74"/>
      <c r="E3" s="74"/>
      <c r="F3" s="74"/>
      <c r="G3" s="74"/>
      <c r="H3" s="74"/>
      <c r="I3" s="75"/>
    </row>
    <row r="4" spans="1:10" ht="15.75" thickBot="1" x14ac:dyDescent="0.3">
      <c r="A4" s="32"/>
      <c r="B4" s="74"/>
      <c r="C4" s="74"/>
      <c r="D4" s="74"/>
      <c r="E4" s="74"/>
      <c r="F4" s="74"/>
      <c r="G4" s="74"/>
      <c r="H4" s="74"/>
      <c r="I4" s="75"/>
    </row>
    <row r="5" spans="1:10" ht="60.75" customHeight="1" x14ac:dyDescent="0.3">
      <c r="A5" s="84" t="s">
        <v>3</v>
      </c>
      <c r="B5" s="85" t="s">
        <v>2</v>
      </c>
      <c r="C5" s="85" t="s">
        <v>63</v>
      </c>
      <c r="D5" s="85" t="s">
        <v>5</v>
      </c>
      <c r="E5" s="85" t="s">
        <v>6</v>
      </c>
      <c r="F5" s="85" t="s">
        <v>65</v>
      </c>
      <c r="G5" s="85" t="s">
        <v>64</v>
      </c>
      <c r="H5" s="85" t="s">
        <v>7</v>
      </c>
      <c r="I5" s="86" t="s">
        <v>41</v>
      </c>
      <c r="J5" s="77"/>
    </row>
    <row r="6" spans="1:10" x14ac:dyDescent="0.3">
      <c r="A6" s="87" t="s">
        <v>8</v>
      </c>
      <c r="B6" s="88" t="s">
        <v>58</v>
      </c>
      <c r="C6" s="122" t="s">
        <v>12</v>
      </c>
      <c r="D6" s="122">
        <f>D28</f>
        <v>9</v>
      </c>
      <c r="E6" s="89"/>
      <c r="F6" s="89">
        <f>E6*D6</f>
        <v>0</v>
      </c>
      <c r="G6" s="89"/>
      <c r="H6" s="90">
        <f>G6+F6</f>
        <v>0</v>
      </c>
      <c r="I6" s="91" t="s">
        <v>42</v>
      </c>
      <c r="J6" s="77"/>
    </row>
    <row r="7" spans="1:10" x14ac:dyDescent="0.3">
      <c r="A7" s="87" t="s">
        <v>8</v>
      </c>
      <c r="B7" s="88" t="s">
        <v>62</v>
      </c>
      <c r="C7" s="122" t="s">
        <v>12</v>
      </c>
      <c r="D7" s="122">
        <v>1</v>
      </c>
      <c r="E7" s="89"/>
      <c r="F7" s="89">
        <f>E7*D7</f>
        <v>0</v>
      </c>
      <c r="G7" s="89"/>
      <c r="H7" s="90">
        <f t="shared" ref="H7:H32" si="0">G7+F7</f>
        <v>0</v>
      </c>
      <c r="I7" s="91" t="s">
        <v>42</v>
      </c>
      <c r="J7" s="77"/>
    </row>
    <row r="8" spans="1:10" x14ac:dyDescent="0.3">
      <c r="A8" s="87" t="s">
        <v>8</v>
      </c>
      <c r="B8" s="88" t="s">
        <v>75</v>
      </c>
      <c r="C8" s="122" t="s">
        <v>1</v>
      </c>
      <c r="D8" s="122">
        <f>D30+D32</f>
        <v>180</v>
      </c>
      <c r="E8" s="89"/>
      <c r="F8" s="89">
        <f>E8*D8</f>
        <v>0</v>
      </c>
      <c r="G8" s="89"/>
      <c r="H8" s="90">
        <f t="shared" si="0"/>
        <v>0</v>
      </c>
      <c r="I8" s="91" t="s">
        <v>42</v>
      </c>
      <c r="J8" s="77"/>
    </row>
    <row r="9" spans="1:10" x14ac:dyDescent="0.3">
      <c r="A9" s="87" t="s">
        <v>8</v>
      </c>
      <c r="B9" s="88" t="s">
        <v>77</v>
      </c>
      <c r="C9" s="122" t="s">
        <v>76</v>
      </c>
      <c r="D9" s="122">
        <f>D6*7+D7*50+D8*0.26</f>
        <v>159.80000000000001</v>
      </c>
      <c r="E9" s="89"/>
      <c r="F9" s="89">
        <f>E9*D9</f>
        <v>0</v>
      </c>
      <c r="G9" s="89"/>
      <c r="H9" s="90">
        <f t="shared" si="0"/>
        <v>0</v>
      </c>
      <c r="I9" s="91" t="s">
        <v>42</v>
      </c>
      <c r="J9" s="77"/>
    </row>
    <row r="10" spans="1:10" x14ac:dyDescent="0.3">
      <c r="A10" s="92" t="s">
        <v>8</v>
      </c>
      <c r="B10" s="93" t="s">
        <v>0</v>
      </c>
      <c r="C10" s="123" t="s">
        <v>1</v>
      </c>
      <c r="D10" s="123">
        <v>40</v>
      </c>
      <c r="E10" s="89"/>
      <c r="F10" s="89">
        <f>E10*D10</f>
        <v>0</v>
      </c>
      <c r="G10" s="90"/>
      <c r="H10" s="90">
        <f t="shared" si="0"/>
        <v>0</v>
      </c>
      <c r="I10" s="91" t="s">
        <v>42</v>
      </c>
      <c r="J10" s="77"/>
    </row>
    <row r="11" spans="1:10" x14ac:dyDescent="0.3">
      <c r="A11" s="94" t="s">
        <v>4</v>
      </c>
      <c r="B11" s="95" t="s">
        <v>9</v>
      </c>
      <c r="C11" s="123" t="s">
        <v>1</v>
      </c>
      <c r="D11" s="123">
        <v>40</v>
      </c>
      <c r="E11" s="90"/>
      <c r="F11" s="89"/>
      <c r="G11" s="90">
        <f>E11*D11</f>
        <v>0</v>
      </c>
      <c r="H11" s="90">
        <f t="shared" si="0"/>
        <v>0</v>
      </c>
      <c r="I11" s="91" t="s">
        <v>42</v>
      </c>
      <c r="J11" s="77"/>
    </row>
    <row r="12" spans="1:10" x14ac:dyDescent="0.3">
      <c r="A12" s="92" t="s">
        <v>8</v>
      </c>
      <c r="B12" s="93" t="s">
        <v>10</v>
      </c>
      <c r="C12" s="123" t="s">
        <v>1</v>
      </c>
      <c r="D12" s="123">
        <v>20</v>
      </c>
      <c r="E12" s="90"/>
      <c r="F12" s="89">
        <f>E12*D12</f>
        <v>0</v>
      </c>
      <c r="G12" s="90"/>
      <c r="H12" s="90">
        <f t="shared" si="0"/>
        <v>0</v>
      </c>
      <c r="I12" s="91" t="s">
        <v>42</v>
      </c>
      <c r="J12" s="77"/>
    </row>
    <row r="13" spans="1:10" x14ac:dyDescent="0.3">
      <c r="A13" s="94" t="s">
        <v>4</v>
      </c>
      <c r="B13" s="95" t="s">
        <v>11</v>
      </c>
      <c r="C13" s="123" t="s">
        <v>12</v>
      </c>
      <c r="D13" s="123">
        <v>8</v>
      </c>
      <c r="E13" s="90"/>
      <c r="F13" s="89"/>
      <c r="G13" s="90">
        <f>E13*D13</f>
        <v>0</v>
      </c>
      <c r="H13" s="90">
        <f t="shared" si="0"/>
        <v>0</v>
      </c>
      <c r="I13" s="91" t="s">
        <v>42</v>
      </c>
      <c r="J13" s="77"/>
    </row>
    <row r="14" spans="1:10" x14ac:dyDescent="0.3">
      <c r="A14" s="94" t="s">
        <v>4</v>
      </c>
      <c r="B14" s="95" t="s">
        <v>13</v>
      </c>
      <c r="C14" s="123" t="s">
        <v>12</v>
      </c>
      <c r="D14" s="123">
        <v>1</v>
      </c>
      <c r="E14" s="90"/>
      <c r="F14" s="89"/>
      <c r="G14" s="90">
        <f>E14*D14</f>
        <v>0</v>
      </c>
      <c r="H14" s="90">
        <f t="shared" si="0"/>
        <v>0</v>
      </c>
      <c r="I14" s="91" t="s">
        <v>42</v>
      </c>
      <c r="J14" s="77"/>
    </row>
    <row r="15" spans="1:10" x14ac:dyDescent="0.3">
      <c r="A15" s="92" t="s">
        <v>8</v>
      </c>
      <c r="B15" s="93" t="s">
        <v>14</v>
      </c>
      <c r="C15" s="123" t="s">
        <v>1</v>
      </c>
      <c r="D15" s="123">
        <v>70</v>
      </c>
      <c r="E15" s="90"/>
      <c r="F15" s="89">
        <f>E15*D15</f>
        <v>0</v>
      </c>
      <c r="G15" s="90"/>
      <c r="H15" s="90">
        <f t="shared" si="0"/>
        <v>0</v>
      </c>
      <c r="I15" s="91" t="s">
        <v>42</v>
      </c>
      <c r="J15" s="77"/>
    </row>
    <row r="16" spans="1:10" x14ac:dyDescent="0.3">
      <c r="A16" s="94" t="s">
        <v>4</v>
      </c>
      <c r="B16" s="95" t="s">
        <v>15</v>
      </c>
      <c r="C16" s="123" t="s">
        <v>1</v>
      </c>
      <c r="D16" s="123">
        <v>3</v>
      </c>
      <c r="E16" s="90"/>
      <c r="F16" s="89"/>
      <c r="G16" s="90">
        <f>E16*D16</f>
        <v>0</v>
      </c>
      <c r="H16" s="90">
        <f t="shared" si="0"/>
        <v>0</v>
      </c>
      <c r="I16" s="91" t="s">
        <v>42</v>
      </c>
      <c r="J16" s="77"/>
    </row>
    <row r="17" spans="1:10" x14ac:dyDescent="0.3">
      <c r="A17" s="94" t="s">
        <v>4</v>
      </c>
      <c r="B17" s="95" t="s">
        <v>16</v>
      </c>
      <c r="C17" s="123" t="s">
        <v>17</v>
      </c>
      <c r="D17" s="123">
        <v>3</v>
      </c>
      <c r="E17" s="90"/>
      <c r="F17" s="89"/>
      <c r="G17" s="90">
        <f>E17*D17</f>
        <v>0</v>
      </c>
      <c r="H17" s="90">
        <f t="shared" si="0"/>
        <v>0</v>
      </c>
      <c r="I17" s="91" t="s">
        <v>42</v>
      </c>
      <c r="J17" s="77"/>
    </row>
    <row r="18" spans="1:10" x14ac:dyDescent="0.3">
      <c r="A18" s="94" t="s">
        <v>4</v>
      </c>
      <c r="B18" s="95" t="s">
        <v>18</v>
      </c>
      <c r="C18" s="123" t="s">
        <v>1</v>
      </c>
      <c r="D18" s="123">
        <v>70</v>
      </c>
      <c r="E18" s="90"/>
      <c r="F18" s="89"/>
      <c r="G18" s="90">
        <f>E18*D18</f>
        <v>0</v>
      </c>
      <c r="H18" s="90">
        <f t="shared" si="0"/>
        <v>0</v>
      </c>
      <c r="I18" s="91" t="s">
        <v>42</v>
      </c>
      <c r="J18" s="77"/>
    </row>
    <row r="19" spans="1:10" x14ac:dyDescent="0.3">
      <c r="A19" s="94" t="s">
        <v>8</v>
      </c>
      <c r="B19" s="93" t="s">
        <v>19</v>
      </c>
      <c r="C19" s="123" t="s">
        <v>1</v>
      </c>
      <c r="D19" s="123">
        <v>60</v>
      </c>
      <c r="E19" s="90"/>
      <c r="F19" s="89">
        <f>E19*D19</f>
        <v>0</v>
      </c>
      <c r="G19" s="90"/>
      <c r="H19" s="90">
        <f t="shared" si="0"/>
        <v>0</v>
      </c>
      <c r="I19" s="91" t="s">
        <v>42</v>
      </c>
      <c r="J19" s="77"/>
    </row>
    <row r="20" spans="1:10" x14ac:dyDescent="0.3">
      <c r="A20" s="94" t="s">
        <v>4</v>
      </c>
      <c r="B20" s="95" t="s">
        <v>20</v>
      </c>
      <c r="C20" s="123" t="s">
        <v>1</v>
      </c>
      <c r="D20" s="123">
        <v>60</v>
      </c>
      <c r="E20" s="90"/>
      <c r="F20" s="89"/>
      <c r="G20" s="90">
        <f t="shared" ref="G20:G25" si="1">E20*D20</f>
        <v>0</v>
      </c>
      <c r="H20" s="90">
        <f t="shared" si="0"/>
        <v>0</v>
      </c>
      <c r="I20" s="91" t="s">
        <v>42</v>
      </c>
      <c r="J20" s="77"/>
    </row>
    <row r="21" spans="1:10" x14ac:dyDescent="0.3">
      <c r="A21" s="94" t="s">
        <v>4</v>
      </c>
      <c r="B21" s="95" t="s">
        <v>21</v>
      </c>
      <c r="C21" s="123" t="s">
        <v>12</v>
      </c>
      <c r="D21" s="123">
        <v>1</v>
      </c>
      <c r="E21" s="90"/>
      <c r="F21" s="89"/>
      <c r="G21" s="90">
        <f t="shared" si="1"/>
        <v>0</v>
      </c>
      <c r="H21" s="90">
        <f t="shared" si="0"/>
        <v>0</v>
      </c>
      <c r="I21" s="91" t="s">
        <v>42</v>
      </c>
      <c r="J21" s="77"/>
    </row>
    <row r="22" spans="1:10" x14ac:dyDescent="0.3">
      <c r="A22" s="94" t="s">
        <v>4</v>
      </c>
      <c r="B22" s="95" t="s">
        <v>23</v>
      </c>
      <c r="C22" s="123" t="s">
        <v>12</v>
      </c>
      <c r="D22" s="123">
        <v>1</v>
      </c>
      <c r="E22" s="90"/>
      <c r="F22" s="89"/>
      <c r="G22" s="90">
        <f t="shared" si="1"/>
        <v>0</v>
      </c>
      <c r="H22" s="90">
        <f t="shared" si="0"/>
        <v>0</v>
      </c>
      <c r="I22" s="91" t="s">
        <v>42</v>
      </c>
      <c r="J22" s="77"/>
    </row>
    <row r="23" spans="1:10" x14ac:dyDescent="0.3">
      <c r="A23" s="94" t="s">
        <v>4</v>
      </c>
      <c r="B23" s="95" t="s">
        <v>24</v>
      </c>
      <c r="C23" s="123" t="s">
        <v>12</v>
      </c>
      <c r="D23" s="123">
        <v>60</v>
      </c>
      <c r="E23" s="90"/>
      <c r="F23" s="89"/>
      <c r="G23" s="90">
        <f t="shared" si="1"/>
        <v>0</v>
      </c>
      <c r="H23" s="90">
        <f t="shared" si="0"/>
        <v>0</v>
      </c>
      <c r="I23" s="91" t="s">
        <v>42</v>
      </c>
      <c r="J23" s="77"/>
    </row>
    <row r="24" spans="1:10" x14ac:dyDescent="0.3">
      <c r="A24" s="94" t="s">
        <v>4</v>
      </c>
      <c r="B24" s="95" t="s">
        <v>25</v>
      </c>
      <c r="C24" s="123" t="s">
        <v>12</v>
      </c>
      <c r="D24" s="123">
        <v>4</v>
      </c>
      <c r="E24" s="90"/>
      <c r="F24" s="89"/>
      <c r="G24" s="90">
        <f t="shared" si="1"/>
        <v>0</v>
      </c>
      <c r="H24" s="90">
        <f t="shared" si="0"/>
        <v>0</v>
      </c>
      <c r="I24" s="91" t="s">
        <v>42</v>
      </c>
      <c r="J24" s="77"/>
    </row>
    <row r="25" spans="1:10" x14ac:dyDescent="0.3">
      <c r="A25" s="94" t="s">
        <v>4</v>
      </c>
      <c r="B25" s="95" t="s">
        <v>26</v>
      </c>
      <c r="C25" s="123" t="s">
        <v>12</v>
      </c>
      <c r="D25" s="123">
        <v>60</v>
      </c>
      <c r="E25" s="90"/>
      <c r="F25" s="89"/>
      <c r="G25" s="90">
        <f t="shared" si="1"/>
        <v>0</v>
      </c>
      <c r="H25" s="90">
        <f t="shared" si="0"/>
        <v>0</v>
      </c>
      <c r="I25" s="91" t="s">
        <v>42</v>
      </c>
      <c r="J25" s="77"/>
    </row>
    <row r="26" spans="1:10" x14ac:dyDescent="0.3">
      <c r="A26" s="92" t="s">
        <v>8</v>
      </c>
      <c r="B26" s="93" t="s">
        <v>27</v>
      </c>
      <c r="C26" s="123" t="s">
        <v>12</v>
      </c>
      <c r="D26" s="123">
        <v>1</v>
      </c>
      <c r="E26" s="90"/>
      <c r="F26" s="89">
        <f>E26*D26</f>
        <v>0</v>
      </c>
      <c r="G26" s="90"/>
      <c r="H26" s="90">
        <f t="shared" si="0"/>
        <v>0</v>
      </c>
      <c r="I26" s="91" t="s">
        <v>42</v>
      </c>
      <c r="J26" s="77"/>
    </row>
    <row r="27" spans="1:10" x14ac:dyDescent="0.3">
      <c r="A27" s="94" t="s">
        <v>4</v>
      </c>
      <c r="B27" s="95" t="s">
        <v>46</v>
      </c>
      <c r="C27" s="123" t="s">
        <v>12</v>
      </c>
      <c r="D27" s="123">
        <v>1</v>
      </c>
      <c r="E27" s="90"/>
      <c r="F27" s="89"/>
      <c r="G27" s="90">
        <f>E27*D27</f>
        <v>0</v>
      </c>
      <c r="H27" s="90">
        <f t="shared" si="0"/>
        <v>0</v>
      </c>
      <c r="I27" s="91" t="s">
        <v>42</v>
      </c>
      <c r="J27" s="77"/>
    </row>
    <row r="28" spans="1:10" x14ac:dyDescent="0.3">
      <c r="A28" s="92" t="s">
        <v>8</v>
      </c>
      <c r="B28" s="93" t="s">
        <v>29</v>
      </c>
      <c r="C28" s="123" t="s">
        <v>12</v>
      </c>
      <c r="D28" s="123">
        <v>9</v>
      </c>
      <c r="E28" s="89"/>
      <c r="F28" s="89">
        <f>E28*D28</f>
        <v>0</v>
      </c>
      <c r="G28" s="90"/>
      <c r="H28" s="90">
        <f t="shared" si="0"/>
        <v>0</v>
      </c>
      <c r="I28" s="91" t="s">
        <v>42</v>
      </c>
      <c r="J28" s="77"/>
    </row>
    <row r="29" spans="1:10" x14ac:dyDescent="0.3">
      <c r="A29" s="92" t="s">
        <v>8</v>
      </c>
      <c r="B29" s="93" t="s">
        <v>30</v>
      </c>
      <c r="C29" s="123" t="s">
        <v>1</v>
      </c>
      <c r="D29" s="123">
        <v>60</v>
      </c>
      <c r="E29" s="89"/>
      <c r="F29" s="89">
        <f>E29*D29</f>
        <v>0</v>
      </c>
      <c r="G29" s="90"/>
      <c r="H29" s="90">
        <f t="shared" si="0"/>
        <v>0</v>
      </c>
      <c r="I29" s="91" t="s">
        <v>42</v>
      </c>
      <c r="J29" s="77"/>
    </row>
    <row r="30" spans="1:10" x14ac:dyDescent="0.3">
      <c r="A30" s="94" t="s">
        <v>4</v>
      </c>
      <c r="B30" s="95" t="s">
        <v>31</v>
      </c>
      <c r="C30" s="123" t="s">
        <v>1</v>
      </c>
      <c r="D30" s="123">
        <v>60</v>
      </c>
      <c r="E30" s="90"/>
      <c r="F30" s="89"/>
      <c r="G30" s="90">
        <f>E30*D30</f>
        <v>0</v>
      </c>
      <c r="H30" s="90">
        <f t="shared" si="0"/>
        <v>0</v>
      </c>
      <c r="I30" s="91" t="s">
        <v>42</v>
      </c>
      <c r="J30" s="77"/>
    </row>
    <row r="31" spans="1:10" x14ac:dyDescent="0.3">
      <c r="A31" s="92" t="s">
        <v>8</v>
      </c>
      <c r="B31" s="93" t="s">
        <v>32</v>
      </c>
      <c r="C31" s="123" t="s">
        <v>1</v>
      </c>
      <c r="D31" s="123">
        <v>120</v>
      </c>
      <c r="E31" s="90"/>
      <c r="F31" s="89">
        <f>E31*D31</f>
        <v>0</v>
      </c>
      <c r="G31" s="90"/>
      <c r="H31" s="90">
        <f t="shared" si="0"/>
        <v>0</v>
      </c>
      <c r="I31" s="91" t="s">
        <v>42</v>
      </c>
      <c r="J31" s="77"/>
    </row>
    <row r="32" spans="1:10" x14ac:dyDescent="0.3">
      <c r="A32" s="94" t="s">
        <v>4</v>
      </c>
      <c r="B32" s="95" t="s">
        <v>33</v>
      </c>
      <c r="C32" s="123" t="s">
        <v>1</v>
      </c>
      <c r="D32" s="123">
        <v>120</v>
      </c>
      <c r="E32" s="90"/>
      <c r="F32" s="89"/>
      <c r="G32" s="90">
        <f>E32*D32</f>
        <v>0</v>
      </c>
      <c r="H32" s="90">
        <f t="shared" si="0"/>
        <v>0</v>
      </c>
      <c r="I32" s="91" t="s">
        <v>42</v>
      </c>
      <c r="J32" s="77"/>
    </row>
    <row r="33" spans="1:10" x14ac:dyDescent="0.3">
      <c r="A33" s="94" t="s">
        <v>4</v>
      </c>
      <c r="B33" s="95" t="s">
        <v>126</v>
      </c>
      <c r="C33" s="123" t="s">
        <v>12</v>
      </c>
      <c r="D33" s="123">
        <v>9</v>
      </c>
      <c r="E33" s="90"/>
      <c r="F33" s="90"/>
      <c r="G33" s="90">
        <f>E33*D33</f>
        <v>0</v>
      </c>
      <c r="H33" s="96">
        <f>G33+F33</f>
        <v>0</v>
      </c>
      <c r="I33" s="91" t="s">
        <v>42</v>
      </c>
      <c r="J33" s="77"/>
    </row>
    <row r="34" spans="1:10" x14ac:dyDescent="0.3">
      <c r="A34" s="94" t="s">
        <v>8</v>
      </c>
      <c r="B34" s="93" t="s">
        <v>113</v>
      </c>
      <c r="C34" s="123" t="s">
        <v>12</v>
      </c>
      <c r="D34" s="123">
        <v>2</v>
      </c>
      <c r="E34" s="90"/>
      <c r="F34" s="89">
        <f>E34*D34</f>
        <v>0</v>
      </c>
      <c r="G34" s="90"/>
      <c r="H34" s="90">
        <f>G34+F34</f>
        <v>0</v>
      </c>
      <c r="I34" s="91" t="s">
        <v>42</v>
      </c>
      <c r="J34" s="77"/>
    </row>
    <row r="35" spans="1:10" x14ac:dyDescent="0.3">
      <c r="A35" s="94" t="s">
        <v>4</v>
      </c>
      <c r="B35" s="95" t="s">
        <v>114</v>
      </c>
      <c r="C35" s="123" t="s">
        <v>12</v>
      </c>
      <c r="D35" s="123">
        <v>2</v>
      </c>
      <c r="E35" s="90"/>
      <c r="F35" s="89"/>
      <c r="G35" s="90">
        <f>E35*D35</f>
        <v>0</v>
      </c>
      <c r="H35" s="90">
        <f t="shared" ref="H35:H43" si="2">G35+F35</f>
        <v>0</v>
      </c>
      <c r="I35" s="91" t="s">
        <v>42</v>
      </c>
      <c r="J35" s="77"/>
    </row>
    <row r="36" spans="1:10" x14ac:dyDescent="0.3">
      <c r="A36" s="94" t="s">
        <v>4</v>
      </c>
      <c r="B36" s="95" t="s">
        <v>38</v>
      </c>
      <c r="C36" s="123" t="s">
        <v>12</v>
      </c>
      <c r="D36" s="123">
        <v>14</v>
      </c>
      <c r="E36" s="90"/>
      <c r="F36" s="89"/>
      <c r="G36" s="90">
        <f>E36*D36</f>
        <v>0</v>
      </c>
      <c r="H36" s="90">
        <f t="shared" si="2"/>
        <v>0</v>
      </c>
      <c r="I36" s="91" t="s">
        <v>42</v>
      </c>
      <c r="J36" s="77"/>
    </row>
    <row r="37" spans="1:10" x14ac:dyDescent="0.3">
      <c r="A37" s="97" t="s">
        <v>8</v>
      </c>
      <c r="B37" s="98" t="s">
        <v>37</v>
      </c>
      <c r="C37" s="124" t="s">
        <v>12</v>
      </c>
      <c r="D37" s="124">
        <v>14</v>
      </c>
      <c r="E37" s="99"/>
      <c r="F37" s="89">
        <f>E37*D37</f>
        <v>0</v>
      </c>
      <c r="G37" s="99"/>
      <c r="H37" s="90">
        <f t="shared" si="2"/>
        <v>0</v>
      </c>
      <c r="I37" s="100" t="s">
        <v>42</v>
      </c>
      <c r="J37" s="77"/>
    </row>
    <row r="38" spans="1:10" x14ac:dyDescent="0.3">
      <c r="A38" s="92" t="s">
        <v>8</v>
      </c>
      <c r="B38" s="93" t="s">
        <v>34</v>
      </c>
      <c r="C38" s="123" t="s">
        <v>12</v>
      </c>
      <c r="D38" s="123">
        <v>1</v>
      </c>
      <c r="E38" s="90"/>
      <c r="F38" s="89">
        <f>E38*D38</f>
        <v>0</v>
      </c>
      <c r="G38" s="90"/>
      <c r="H38" s="90">
        <f t="shared" si="2"/>
        <v>0</v>
      </c>
      <c r="I38" s="91" t="s">
        <v>42</v>
      </c>
      <c r="J38" s="77"/>
    </row>
    <row r="39" spans="1:10" x14ac:dyDescent="0.3">
      <c r="A39" s="92" t="s">
        <v>8</v>
      </c>
      <c r="B39" s="93" t="s">
        <v>35</v>
      </c>
      <c r="C39" s="123" t="s">
        <v>12</v>
      </c>
      <c r="D39" s="123">
        <v>1</v>
      </c>
      <c r="E39" s="90"/>
      <c r="F39" s="89">
        <f>E39*D39</f>
        <v>0</v>
      </c>
      <c r="G39" s="90"/>
      <c r="H39" s="90">
        <f t="shared" si="2"/>
        <v>0</v>
      </c>
      <c r="I39" s="91" t="s">
        <v>42</v>
      </c>
      <c r="J39" s="77"/>
    </row>
    <row r="40" spans="1:10" x14ac:dyDescent="0.3">
      <c r="A40" s="92" t="s">
        <v>8</v>
      </c>
      <c r="B40" s="93" t="s">
        <v>36</v>
      </c>
      <c r="C40" s="123" t="s">
        <v>12</v>
      </c>
      <c r="D40" s="123">
        <v>1</v>
      </c>
      <c r="E40" s="90"/>
      <c r="F40" s="89">
        <f>E40*D40</f>
        <v>0</v>
      </c>
      <c r="G40" s="90"/>
      <c r="H40" s="90">
        <f t="shared" si="2"/>
        <v>0</v>
      </c>
      <c r="I40" s="91" t="s">
        <v>42</v>
      </c>
      <c r="J40" s="77"/>
    </row>
    <row r="41" spans="1:10" s="79" customFormat="1" x14ac:dyDescent="0.3">
      <c r="A41" s="101" t="s">
        <v>68</v>
      </c>
      <c r="B41" s="54" t="s">
        <v>73</v>
      </c>
      <c r="C41" s="73" t="s">
        <v>72</v>
      </c>
      <c r="D41" s="73">
        <v>10</v>
      </c>
      <c r="E41" s="102"/>
      <c r="F41" s="103">
        <f>E41*D41</f>
        <v>0</v>
      </c>
      <c r="G41" s="104"/>
      <c r="H41" s="104">
        <f t="shared" si="2"/>
        <v>0</v>
      </c>
      <c r="I41" s="105" t="s">
        <v>42</v>
      </c>
      <c r="J41" s="78"/>
    </row>
    <row r="42" spans="1:10" x14ac:dyDescent="0.3">
      <c r="A42" s="97" t="s">
        <v>68</v>
      </c>
      <c r="B42" s="98" t="s">
        <v>69</v>
      </c>
      <c r="C42" s="124" t="s">
        <v>71</v>
      </c>
      <c r="D42" s="124">
        <v>1.5</v>
      </c>
      <c r="E42" s="99"/>
      <c r="F42" s="89"/>
      <c r="G42" s="56">
        <f>ROUND(SUM(G6:G40)/100,2)</f>
        <v>0</v>
      </c>
      <c r="H42" s="90">
        <f t="shared" si="2"/>
        <v>0</v>
      </c>
      <c r="I42" s="91" t="s">
        <v>42</v>
      </c>
      <c r="J42" s="77"/>
    </row>
    <row r="43" spans="1:10" ht="15" thickBot="1" x14ac:dyDescent="0.35">
      <c r="A43" s="97" t="s">
        <v>68</v>
      </c>
      <c r="B43" s="98" t="s">
        <v>70</v>
      </c>
      <c r="C43" s="124" t="s">
        <v>71</v>
      </c>
      <c r="D43" s="124">
        <v>3</v>
      </c>
      <c r="E43" s="99"/>
      <c r="F43" s="106">
        <f>ROUND(SUM(F6:F42)/100,2)</f>
        <v>0</v>
      </c>
      <c r="G43" s="99"/>
      <c r="H43" s="90">
        <f t="shared" si="2"/>
        <v>0</v>
      </c>
      <c r="I43" s="91" t="s">
        <v>42</v>
      </c>
      <c r="J43" s="77"/>
    </row>
    <row r="44" spans="1:10" x14ac:dyDescent="0.3">
      <c r="A44" s="107"/>
      <c r="B44" s="108" t="s">
        <v>66</v>
      </c>
      <c r="C44" s="109"/>
      <c r="D44" s="109"/>
      <c r="E44" s="109"/>
      <c r="F44" s="108">
        <f>SUM(F6:F43)</f>
        <v>0</v>
      </c>
      <c r="G44" s="109"/>
      <c r="H44" s="109"/>
      <c r="I44" s="110" t="s">
        <v>42</v>
      </c>
      <c r="J44" s="77"/>
    </row>
    <row r="45" spans="1:10" ht="15" thickBot="1" x14ac:dyDescent="0.35">
      <c r="A45" s="111"/>
      <c r="B45" s="112" t="s">
        <v>67</v>
      </c>
      <c r="C45" s="113"/>
      <c r="D45" s="113"/>
      <c r="E45" s="113"/>
      <c r="F45" s="113"/>
      <c r="G45" s="113">
        <f>SUM(G6:G43)</f>
        <v>0</v>
      </c>
      <c r="H45" s="113"/>
      <c r="I45" s="110" t="s">
        <v>42</v>
      </c>
      <c r="J45" s="77"/>
    </row>
    <row r="46" spans="1:10" ht="15" thickBot="1" x14ac:dyDescent="0.35">
      <c r="A46" s="114"/>
      <c r="B46" s="115" t="s">
        <v>39</v>
      </c>
      <c r="C46" s="115"/>
      <c r="D46" s="115"/>
      <c r="E46" s="115"/>
      <c r="F46" s="115"/>
      <c r="G46" s="115"/>
      <c r="H46" s="116">
        <f>SUM(H6:H43)</f>
        <v>0</v>
      </c>
      <c r="I46" s="117" t="s">
        <v>42</v>
      </c>
      <c r="J46" s="77"/>
    </row>
    <row r="47" spans="1:10" ht="15" thickBot="1" x14ac:dyDescent="0.35">
      <c r="A47" s="118"/>
      <c r="B47" s="119" t="s">
        <v>40</v>
      </c>
      <c r="C47" s="119"/>
      <c r="D47" s="119"/>
      <c r="E47" s="119"/>
      <c r="F47" s="119"/>
      <c r="G47" s="119"/>
      <c r="H47" s="120">
        <f>H46*1.2</f>
        <v>0</v>
      </c>
      <c r="I47" s="121" t="s">
        <v>42</v>
      </c>
      <c r="J47" s="77"/>
    </row>
    <row r="48" spans="1:10" ht="15" x14ac:dyDescent="0.25">
      <c r="A48" s="74"/>
      <c r="B48" s="74"/>
      <c r="C48" s="74"/>
      <c r="D48" s="74"/>
      <c r="E48" s="74"/>
      <c r="F48" s="74"/>
      <c r="G48" s="74"/>
      <c r="H48" s="74"/>
      <c r="I48" s="74"/>
    </row>
    <row r="49" spans="1:9" ht="17.399999999999999" x14ac:dyDescent="0.3">
      <c r="A49" s="146" t="s">
        <v>115</v>
      </c>
      <c r="B49" s="146"/>
      <c r="C49" s="146"/>
      <c r="D49" s="146"/>
      <c r="E49" s="146"/>
      <c r="F49" s="146"/>
      <c r="G49" s="146"/>
      <c r="H49" s="146"/>
      <c r="I49" s="146"/>
    </row>
    <row r="50" spans="1:9" x14ac:dyDescent="0.3">
      <c r="A50" s="147" t="s">
        <v>116</v>
      </c>
      <c r="B50" s="147"/>
      <c r="C50" s="147"/>
      <c r="D50" s="147"/>
      <c r="E50" s="147"/>
      <c r="F50" s="147"/>
      <c r="G50" s="147"/>
      <c r="H50" s="147"/>
      <c r="I50" s="147"/>
    </row>
  </sheetData>
  <sheetProtection algorithmName="SHA-512" hashValue="V02vE4kmZngSPCbZ0/Cw0775kmvf0oTcvrQcs4LKDbH/VWrvN9cDefsH1/ZLv+nreovoH5My2zKl2UOPf0jvug==" saltValue="YgjGRAgtO1G1cKOuNHWDNQ==" spinCount="100000" sheet="1" objects="1" scenarios="1"/>
  <autoFilter ref="A5:H47"/>
  <mergeCells count="2">
    <mergeCell ref="A49:I49"/>
    <mergeCell ref="A50:I50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E13" sqref="E13"/>
    </sheetView>
  </sheetViews>
  <sheetFormatPr defaultColWidth="9.109375" defaultRowHeight="14.4" x14ac:dyDescent="0.3"/>
  <cols>
    <col min="1" max="1" width="16.6640625" style="76" customWidth="1"/>
    <col min="2" max="2" width="93.109375" style="76" customWidth="1"/>
    <col min="3" max="4" width="10.6640625" style="76" customWidth="1"/>
    <col min="5" max="7" width="17.88671875" style="76" customWidth="1"/>
    <col min="8" max="8" width="22.44140625" style="76" customWidth="1"/>
    <col min="9" max="9" width="9.109375" style="76"/>
    <col min="10" max="10" width="24.88671875" style="76" customWidth="1"/>
    <col min="11" max="16384" width="9.109375" style="76"/>
  </cols>
  <sheetData>
    <row r="1" spans="1:10" ht="15" x14ac:dyDescent="0.25">
      <c r="A1" s="32"/>
      <c r="B1" s="33"/>
      <c r="C1" s="74"/>
      <c r="D1" s="74"/>
      <c r="E1" s="74"/>
      <c r="F1" s="74"/>
      <c r="G1" s="74"/>
      <c r="H1" s="74"/>
      <c r="I1" s="75"/>
    </row>
    <row r="2" spans="1:10" ht="15" x14ac:dyDescent="0.25">
      <c r="A2" s="32"/>
      <c r="B2" s="37"/>
      <c r="C2" s="74"/>
      <c r="D2" s="74"/>
      <c r="E2" s="74"/>
      <c r="F2" s="74"/>
      <c r="G2" s="74"/>
      <c r="H2" s="74"/>
      <c r="I2" s="75"/>
    </row>
    <row r="3" spans="1:10" ht="15" x14ac:dyDescent="0.25">
      <c r="A3" s="32"/>
      <c r="B3" s="38"/>
      <c r="C3" s="74"/>
      <c r="D3" s="74"/>
      <c r="E3" s="74"/>
      <c r="F3" s="74"/>
      <c r="G3" s="74"/>
      <c r="H3" s="74"/>
      <c r="I3" s="75"/>
    </row>
    <row r="4" spans="1:10" ht="15.75" thickBot="1" x14ac:dyDescent="0.3">
      <c r="A4" s="32"/>
      <c r="B4" s="74"/>
      <c r="C4" s="74"/>
      <c r="D4" s="74"/>
      <c r="E4" s="74"/>
      <c r="F4" s="74"/>
      <c r="G4" s="74"/>
      <c r="H4" s="74"/>
      <c r="I4" s="75"/>
    </row>
    <row r="5" spans="1:10" ht="58.5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77"/>
    </row>
    <row r="6" spans="1:10" x14ac:dyDescent="0.3">
      <c r="A6" s="44" t="s">
        <v>8</v>
      </c>
      <c r="B6" s="45" t="s">
        <v>58</v>
      </c>
      <c r="C6" s="71" t="s">
        <v>12</v>
      </c>
      <c r="D6" s="71">
        <f>D28</f>
        <v>20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77"/>
    </row>
    <row r="7" spans="1:10" x14ac:dyDescent="0.3">
      <c r="A7" s="44" t="s">
        <v>8</v>
      </c>
      <c r="B7" s="45" t="s">
        <v>62</v>
      </c>
      <c r="C7" s="71" t="s">
        <v>12</v>
      </c>
      <c r="D7" s="71">
        <v>1</v>
      </c>
      <c r="E7" s="46"/>
      <c r="F7" s="46">
        <f>E7*D7</f>
        <v>0</v>
      </c>
      <c r="G7" s="46"/>
      <c r="H7" s="47">
        <f t="shared" ref="H7:H32" si="0">G7+F7</f>
        <v>0</v>
      </c>
      <c r="I7" s="48" t="s">
        <v>42</v>
      </c>
      <c r="J7" s="77"/>
    </row>
    <row r="8" spans="1:10" x14ac:dyDescent="0.3">
      <c r="A8" s="44" t="s">
        <v>8</v>
      </c>
      <c r="B8" s="45" t="s">
        <v>75</v>
      </c>
      <c r="C8" s="71" t="s">
        <v>1</v>
      </c>
      <c r="D8" s="71">
        <f>D30+D32</f>
        <v>440</v>
      </c>
      <c r="E8" s="46"/>
      <c r="F8" s="46">
        <f>E8*D8</f>
        <v>0</v>
      </c>
      <c r="G8" s="46"/>
      <c r="H8" s="47">
        <f t="shared" si="0"/>
        <v>0</v>
      </c>
      <c r="I8" s="48" t="s">
        <v>42</v>
      </c>
      <c r="J8" s="77"/>
    </row>
    <row r="9" spans="1:10" x14ac:dyDescent="0.3">
      <c r="A9" s="44" t="s">
        <v>8</v>
      </c>
      <c r="B9" s="45" t="s">
        <v>77</v>
      </c>
      <c r="C9" s="71" t="s">
        <v>76</v>
      </c>
      <c r="D9" s="71">
        <f>D6*7+D7*50+D8*0.26</f>
        <v>304.39999999999998</v>
      </c>
      <c r="E9" s="46"/>
      <c r="F9" s="46">
        <f>E9*D9</f>
        <v>0</v>
      </c>
      <c r="G9" s="46"/>
      <c r="H9" s="47">
        <f t="shared" si="0"/>
        <v>0</v>
      </c>
      <c r="I9" s="48" t="s">
        <v>42</v>
      </c>
      <c r="J9" s="77"/>
    </row>
    <row r="10" spans="1:10" x14ac:dyDescent="0.3">
      <c r="A10" s="49" t="s">
        <v>8</v>
      </c>
      <c r="B10" s="50" t="s">
        <v>0</v>
      </c>
      <c r="C10" s="72" t="s">
        <v>1</v>
      </c>
      <c r="D10" s="72">
        <v>60</v>
      </c>
      <c r="E10" s="46"/>
      <c r="F10" s="46">
        <f>E10*D10</f>
        <v>0</v>
      </c>
      <c r="G10" s="47"/>
      <c r="H10" s="47">
        <f t="shared" si="0"/>
        <v>0</v>
      </c>
      <c r="I10" s="48" t="s">
        <v>42</v>
      </c>
      <c r="J10" s="77"/>
    </row>
    <row r="11" spans="1:10" x14ac:dyDescent="0.3">
      <c r="A11" s="51" t="s">
        <v>4</v>
      </c>
      <c r="B11" s="52" t="s">
        <v>9</v>
      </c>
      <c r="C11" s="72" t="s">
        <v>1</v>
      </c>
      <c r="D11" s="72">
        <v>60</v>
      </c>
      <c r="E11" s="47"/>
      <c r="F11" s="46"/>
      <c r="G11" s="47">
        <f>E11*D11</f>
        <v>0</v>
      </c>
      <c r="H11" s="47">
        <f t="shared" si="0"/>
        <v>0</v>
      </c>
      <c r="I11" s="48" t="s">
        <v>42</v>
      </c>
      <c r="J11" s="77"/>
    </row>
    <row r="12" spans="1:10" x14ac:dyDescent="0.3">
      <c r="A12" s="49" t="s">
        <v>8</v>
      </c>
      <c r="B12" s="50" t="s">
        <v>10</v>
      </c>
      <c r="C12" s="72" t="s">
        <v>1</v>
      </c>
      <c r="D12" s="72">
        <v>20</v>
      </c>
      <c r="E12" s="47"/>
      <c r="F12" s="46">
        <f>E12*D12</f>
        <v>0</v>
      </c>
      <c r="G12" s="47"/>
      <c r="H12" s="47">
        <f t="shared" si="0"/>
        <v>0</v>
      </c>
      <c r="I12" s="48" t="s">
        <v>42</v>
      </c>
      <c r="J12" s="77"/>
    </row>
    <row r="13" spans="1:10" x14ac:dyDescent="0.3">
      <c r="A13" s="51" t="s">
        <v>4</v>
      </c>
      <c r="B13" s="52" t="s">
        <v>11</v>
      </c>
      <c r="C13" s="72" t="s">
        <v>12</v>
      </c>
      <c r="D13" s="72">
        <v>8</v>
      </c>
      <c r="E13" s="47"/>
      <c r="F13" s="46"/>
      <c r="G13" s="47">
        <f>E13*D13</f>
        <v>0</v>
      </c>
      <c r="H13" s="47">
        <f t="shared" si="0"/>
        <v>0</v>
      </c>
      <c r="I13" s="48" t="s">
        <v>42</v>
      </c>
      <c r="J13" s="77"/>
    </row>
    <row r="14" spans="1:10" x14ac:dyDescent="0.3">
      <c r="A14" s="51" t="s">
        <v>4</v>
      </c>
      <c r="B14" s="52" t="s">
        <v>13</v>
      </c>
      <c r="C14" s="72" t="s">
        <v>12</v>
      </c>
      <c r="D14" s="72">
        <v>1</v>
      </c>
      <c r="E14" s="47"/>
      <c r="F14" s="46"/>
      <c r="G14" s="47">
        <f>E14*D14</f>
        <v>0</v>
      </c>
      <c r="H14" s="47">
        <f t="shared" si="0"/>
        <v>0</v>
      </c>
      <c r="I14" s="48" t="s">
        <v>42</v>
      </c>
      <c r="J14" s="77"/>
    </row>
    <row r="15" spans="1:10" s="79" customFormat="1" x14ac:dyDescent="0.3">
      <c r="A15" s="49" t="s">
        <v>8</v>
      </c>
      <c r="B15" s="50" t="s">
        <v>14</v>
      </c>
      <c r="C15" s="72" t="s">
        <v>1</v>
      </c>
      <c r="D15" s="72">
        <v>150</v>
      </c>
      <c r="E15" s="47"/>
      <c r="F15" s="46">
        <f>E15*D15</f>
        <v>0</v>
      </c>
      <c r="G15" s="47"/>
      <c r="H15" s="47">
        <f t="shared" si="0"/>
        <v>0</v>
      </c>
      <c r="I15" s="48" t="s">
        <v>42</v>
      </c>
      <c r="J15" s="78"/>
    </row>
    <row r="16" spans="1:10" x14ac:dyDescent="0.3">
      <c r="A16" s="51" t="s">
        <v>4</v>
      </c>
      <c r="B16" s="52" t="s">
        <v>15</v>
      </c>
      <c r="C16" s="72" t="s">
        <v>1</v>
      </c>
      <c r="D16" s="72">
        <v>6</v>
      </c>
      <c r="E16" s="47"/>
      <c r="F16" s="46"/>
      <c r="G16" s="47">
        <f>E16*D16</f>
        <v>0</v>
      </c>
      <c r="H16" s="47">
        <f t="shared" si="0"/>
        <v>0</v>
      </c>
      <c r="I16" s="48" t="s">
        <v>42</v>
      </c>
      <c r="J16" s="77"/>
    </row>
    <row r="17" spans="1:10" x14ac:dyDescent="0.3">
      <c r="A17" s="51" t="s">
        <v>4</v>
      </c>
      <c r="B17" s="52" t="s">
        <v>16</v>
      </c>
      <c r="C17" s="72" t="s">
        <v>17</v>
      </c>
      <c r="D17" s="72">
        <v>6</v>
      </c>
      <c r="E17" s="47"/>
      <c r="F17" s="46"/>
      <c r="G17" s="47">
        <f>E17*D17</f>
        <v>0</v>
      </c>
      <c r="H17" s="47">
        <f t="shared" si="0"/>
        <v>0</v>
      </c>
      <c r="I17" s="48" t="s">
        <v>42</v>
      </c>
      <c r="J17" s="77"/>
    </row>
    <row r="18" spans="1:10" s="79" customFormat="1" x14ac:dyDescent="0.3">
      <c r="A18" s="51" t="s">
        <v>4</v>
      </c>
      <c r="B18" s="52" t="s">
        <v>18</v>
      </c>
      <c r="C18" s="72" t="s">
        <v>1</v>
      </c>
      <c r="D18" s="72">
        <v>150</v>
      </c>
      <c r="E18" s="47"/>
      <c r="F18" s="46"/>
      <c r="G18" s="47">
        <f>E18*D18</f>
        <v>0</v>
      </c>
      <c r="H18" s="47">
        <f t="shared" si="0"/>
        <v>0</v>
      </c>
      <c r="I18" s="48" t="s">
        <v>42</v>
      </c>
      <c r="J18" s="78"/>
    </row>
    <row r="19" spans="1:10" s="79" customFormat="1" x14ac:dyDescent="0.3">
      <c r="A19" s="51" t="s">
        <v>8</v>
      </c>
      <c r="B19" s="50" t="s">
        <v>19</v>
      </c>
      <c r="C19" s="72" t="s">
        <v>1</v>
      </c>
      <c r="D19" s="72">
        <v>84</v>
      </c>
      <c r="E19" s="47"/>
      <c r="F19" s="46">
        <f>E19*D19</f>
        <v>0</v>
      </c>
      <c r="G19" s="47"/>
      <c r="H19" s="47">
        <f t="shared" si="0"/>
        <v>0</v>
      </c>
      <c r="I19" s="48" t="s">
        <v>42</v>
      </c>
      <c r="J19" s="78"/>
    </row>
    <row r="20" spans="1:10" s="79" customFormat="1" x14ac:dyDescent="0.3">
      <c r="A20" s="51" t="s">
        <v>4</v>
      </c>
      <c r="B20" s="52" t="s">
        <v>20</v>
      </c>
      <c r="C20" s="72" t="s">
        <v>1</v>
      </c>
      <c r="D20" s="72">
        <v>84</v>
      </c>
      <c r="E20" s="47"/>
      <c r="F20" s="46"/>
      <c r="G20" s="47">
        <f t="shared" ref="G20:G25" si="1">E20*D20</f>
        <v>0</v>
      </c>
      <c r="H20" s="47">
        <f t="shared" si="0"/>
        <v>0</v>
      </c>
      <c r="I20" s="48" t="s">
        <v>42</v>
      </c>
      <c r="J20" s="78"/>
    </row>
    <row r="21" spans="1:10" x14ac:dyDescent="0.3">
      <c r="A21" s="51" t="s">
        <v>4</v>
      </c>
      <c r="B21" s="52" t="s">
        <v>21</v>
      </c>
      <c r="C21" s="72" t="s">
        <v>12</v>
      </c>
      <c r="D21" s="72">
        <v>3</v>
      </c>
      <c r="E21" s="47"/>
      <c r="F21" s="46"/>
      <c r="G21" s="47">
        <f t="shared" si="1"/>
        <v>0</v>
      </c>
      <c r="H21" s="47">
        <f t="shared" si="0"/>
        <v>0</v>
      </c>
      <c r="I21" s="48" t="s">
        <v>42</v>
      </c>
      <c r="J21" s="77"/>
    </row>
    <row r="22" spans="1:10" x14ac:dyDescent="0.3">
      <c r="A22" s="51" t="s">
        <v>4</v>
      </c>
      <c r="B22" s="52" t="s">
        <v>23</v>
      </c>
      <c r="C22" s="72" t="s">
        <v>12</v>
      </c>
      <c r="D22" s="72">
        <v>3</v>
      </c>
      <c r="E22" s="47"/>
      <c r="F22" s="46"/>
      <c r="G22" s="47">
        <f t="shared" si="1"/>
        <v>0</v>
      </c>
      <c r="H22" s="47">
        <f t="shared" si="0"/>
        <v>0</v>
      </c>
      <c r="I22" s="48" t="s">
        <v>42</v>
      </c>
      <c r="J22" s="77"/>
    </row>
    <row r="23" spans="1:10" s="79" customFormat="1" x14ac:dyDescent="0.3">
      <c r="A23" s="51" t="s">
        <v>4</v>
      </c>
      <c r="B23" s="52" t="s">
        <v>24</v>
      </c>
      <c r="C23" s="72" t="s">
        <v>12</v>
      </c>
      <c r="D23" s="72">
        <v>84</v>
      </c>
      <c r="E23" s="47"/>
      <c r="F23" s="46"/>
      <c r="G23" s="47">
        <f t="shared" si="1"/>
        <v>0</v>
      </c>
      <c r="H23" s="47">
        <f t="shared" si="0"/>
        <v>0</v>
      </c>
      <c r="I23" s="48" t="s">
        <v>42</v>
      </c>
      <c r="J23" s="78"/>
    </row>
    <row r="24" spans="1:10" x14ac:dyDescent="0.3">
      <c r="A24" s="51" t="s">
        <v>4</v>
      </c>
      <c r="B24" s="52" t="s">
        <v>25</v>
      </c>
      <c r="C24" s="72" t="s">
        <v>12</v>
      </c>
      <c r="D24" s="72">
        <v>4</v>
      </c>
      <c r="E24" s="47"/>
      <c r="F24" s="46"/>
      <c r="G24" s="47">
        <f t="shared" si="1"/>
        <v>0</v>
      </c>
      <c r="H24" s="47">
        <f t="shared" si="0"/>
        <v>0</v>
      </c>
      <c r="I24" s="48" t="s">
        <v>42</v>
      </c>
      <c r="J24" s="77"/>
    </row>
    <row r="25" spans="1:10" s="79" customFormat="1" x14ac:dyDescent="0.3">
      <c r="A25" s="51" t="s">
        <v>4</v>
      </c>
      <c r="B25" s="52" t="s">
        <v>26</v>
      </c>
      <c r="C25" s="72" t="s">
        <v>12</v>
      </c>
      <c r="D25" s="72">
        <v>84</v>
      </c>
      <c r="E25" s="47"/>
      <c r="F25" s="46"/>
      <c r="G25" s="47">
        <f t="shared" si="1"/>
        <v>0</v>
      </c>
      <c r="H25" s="47">
        <f t="shared" si="0"/>
        <v>0</v>
      </c>
      <c r="I25" s="48" t="s">
        <v>42</v>
      </c>
      <c r="J25" s="78"/>
    </row>
    <row r="26" spans="1:10" x14ac:dyDescent="0.3">
      <c r="A26" s="49" t="s">
        <v>8</v>
      </c>
      <c r="B26" s="50" t="s">
        <v>27</v>
      </c>
      <c r="C26" s="72" t="s">
        <v>12</v>
      </c>
      <c r="D26" s="72">
        <v>1</v>
      </c>
      <c r="E26" s="47"/>
      <c r="F26" s="46">
        <f>E26*D26</f>
        <v>0</v>
      </c>
      <c r="G26" s="47"/>
      <c r="H26" s="47">
        <f t="shared" si="0"/>
        <v>0</v>
      </c>
      <c r="I26" s="48" t="s">
        <v>42</v>
      </c>
      <c r="J26" s="77"/>
    </row>
    <row r="27" spans="1:10" x14ac:dyDescent="0.3">
      <c r="A27" s="51" t="s">
        <v>4</v>
      </c>
      <c r="B27" s="52" t="s">
        <v>47</v>
      </c>
      <c r="C27" s="72" t="s">
        <v>12</v>
      </c>
      <c r="D27" s="72">
        <v>1</v>
      </c>
      <c r="E27" s="47"/>
      <c r="F27" s="46"/>
      <c r="G27" s="47">
        <f>E27*D27</f>
        <v>0</v>
      </c>
      <c r="H27" s="47">
        <f t="shared" si="0"/>
        <v>0</v>
      </c>
      <c r="I27" s="48" t="s">
        <v>42</v>
      </c>
      <c r="J27" s="77"/>
    </row>
    <row r="28" spans="1:10" x14ac:dyDescent="0.3">
      <c r="A28" s="49" t="s">
        <v>8</v>
      </c>
      <c r="B28" s="50" t="s">
        <v>29</v>
      </c>
      <c r="C28" s="72" t="s">
        <v>12</v>
      </c>
      <c r="D28" s="72">
        <v>20</v>
      </c>
      <c r="E28" s="47"/>
      <c r="F28" s="46">
        <f>E28*D28</f>
        <v>0</v>
      </c>
      <c r="G28" s="47"/>
      <c r="H28" s="47">
        <f t="shared" si="0"/>
        <v>0</v>
      </c>
      <c r="I28" s="48" t="s">
        <v>42</v>
      </c>
      <c r="J28" s="77"/>
    </row>
    <row r="29" spans="1:10" s="79" customFormat="1" x14ac:dyDescent="0.3">
      <c r="A29" s="49" t="s">
        <v>8</v>
      </c>
      <c r="B29" s="50" t="s">
        <v>30</v>
      </c>
      <c r="C29" s="72" t="s">
        <v>1</v>
      </c>
      <c r="D29" s="72">
        <v>140</v>
      </c>
      <c r="E29" s="47"/>
      <c r="F29" s="46">
        <f>E29*D29</f>
        <v>0</v>
      </c>
      <c r="G29" s="47"/>
      <c r="H29" s="47">
        <f t="shared" si="0"/>
        <v>0</v>
      </c>
      <c r="I29" s="48" t="s">
        <v>42</v>
      </c>
      <c r="J29" s="78"/>
    </row>
    <row r="30" spans="1:10" s="79" customFormat="1" x14ac:dyDescent="0.3">
      <c r="A30" s="51" t="s">
        <v>4</v>
      </c>
      <c r="B30" s="52" t="s">
        <v>31</v>
      </c>
      <c r="C30" s="72" t="s">
        <v>1</v>
      </c>
      <c r="D30" s="72">
        <v>140</v>
      </c>
      <c r="E30" s="47"/>
      <c r="F30" s="46"/>
      <c r="G30" s="47">
        <f>E30*D30</f>
        <v>0</v>
      </c>
      <c r="H30" s="47">
        <f t="shared" si="0"/>
        <v>0</v>
      </c>
      <c r="I30" s="48" t="s">
        <v>42</v>
      </c>
      <c r="J30" s="78"/>
    </row>
    <row r="31" spans="1:10" s="79" customFormat="1" x14ac:dyDescent="0.3">
      <c r="A31" s="49" t="s">
        <v>8</v>
      </c>
      <c r="B31" s="50" t="s">
        <v>32</v>
      </c>
      <c r="C31" s="72" t="s">
        <v>1</v>
      </c>
      <c r="D31" s="72">
        <v>300</v>
      </c>
      <c r="E31" s="47"/>
      <c r="F31" s="46">
        <f>E31*D31</f>
        <v>0</v>
      </c>
      <c r="G31" s="47"/>
      <c r="H31" s="47">
        <f t="shared" si="0"/>
        <v>0</v>
      </c>
      <c r="I31" s="48" t="s">
        <v>42</v>
      </c>
      <c r="J31" s="78"/>
    </row>
    <row r="32" spans="1:10" s="79" customFormat="1" x14ac:dyDescent="0.3">
      <c r="A32" s="51" t="s">
        <v>4</v>
      </c>
      <c r="B32" s="52" t="s">
        <v>33</v>
      </c>
      <c r="C32" s="72" t="s">
        <v>1</v>
      </c>
      <c r="D32" s="72">
        <v>300</v>
      </c>
      <c r="E32" s="47"/>
      <c r="F32" s="46"/>
      <c r="G32" s="47">
        <f>E32*D32</f>
        <v>0</v>
      </c>
      <c r="H32" s="47">
        <f t="shared" si="0"/>
        <v>0</v>
      </c>
      <c r="I32" s="48" t="s">
        <v>42</v>
      </c>
      <c r="J32" s="78"/>
    </row>
    <row r="33" spans="1:10" x14ac:dyDescent="0.3">
      <c r="A33" s="51" t="s">
        <v>4</v>
      </c>
      <c r="B33" s="52" t="s">
        <v>128</v>
      </c>
      <c r="C33" s="72" t="s">
        <v>12</v>
      </c>
      <c r="D33" s="72">
        <v>20</v>
      </c>
      <c r="E33" s="47"/>
      <c r="F33" s="47"/>
      <c r="G33" s="47">
        <f>E33*D33</f>
        <v>0</v>
      </c>
      <c r="H33" s="83">
        <f>G33+F33</f>
        <v>0</v>
      </c>
      <c r="I33" s="48" t="s">
        <v>42</v>
      </c>
      <c r="J33" s="77"/>
    </row>
    <row r="34" spans="1:10" x14ac:dyDescent="0.3">
      <c r="A34" s="51" t="s">
        <v>8</v>
      </c>
      <c r="B34" s="50" t="s">
        <v>113</v>
      </c>
      <c r="C34" s="72" t="s">
        <v>12</v>
      </c>
      <c r="D34" s="72">
        <v>3</v>
      </c>
      <c r="E34" s="47"/>
      <c r="F34" s="46">
        <f>E34*D34</f>
        <v>0</v>
      </c>
      <c r="G34" s="47"/>
      <c r="H34" s="47">
        <f>G34+F34</f>
        <v>0</v>
      </c>
      <c r="I34" s="48" t="s">
        <v>42</v>
      </c>
      <c r="J34" s="77"/>
    </row>
    <row r="35" spans="1:10" x14ac:dyDescent="0.3">
      <c r="A35" s="51" t="s">
        <v>4</v>
      </c>
      <c r="B35" s="52" t="s">
        <v>114</v>
      </c>
      <c r="C35" s="72" t="s">
        <v>12</v>
      </c>
      <c r="D35" s="72">
        <v>3</v>
      </c>
      <c r="E35" s="47"/>
      <c r="F35" s="46"/>
      <c r="G35" s="47">
        <f>E35*D35</f>
        <v>0</v>
      </c>
      <c r="H35" s="47">
        <f t="shared" ref="H35:H43" si="2">G35+F35</f>
        <v>0</v>
      </c>
      <c r="I35" s="48" t="s">
        <v>42</v>
      </c>
      <c r="J35" s="77"/>
    </row>
    <row r="36" spans="1:10" x14ac:dyDescent="0.3">
      <c r="A36" s="51" t="s">
        <v>4</v>
      </c>
      <c r="B36" s="52" t="s">
        <v>38</v>
      </c>
      <c r="C36" s="72" t="s">
        <v>12</v>
      </c>
      <c r="D36" s="72">
        <v>27</v>
      </c>
      <c r="E36" s="47"/>
      <c r="F36" s="46"/>
      <c r="G36" s="47">
        <f>E36*D36</f>
        <v>0</v>
      </c>
      <c r="H36" s="47">
        <f t="shared" si="2"/>
        <v>0</v>
      </c>
      <c r="I36" s="48" t="s">
        <v>42</v>
      </c>
      <c r="J36" s="77"/>
    </row>
    <row r="37" spans="1:10" x14ac:dyDescent="0.3">
      <c r="A37" s="53" t="s">
        <v>8</v>
      </c>
      <c r="B37" s="54" t="s">
        <v>37</v>
      </c>
      <c r="C37" s="73" t="s">
        <v>12</v>
      </c>
      <c r="D37" s="73">
        <v>27</v>
      </c>
      <c r="E37" s="55"/>
      <c r="F37" s="46">
        <f>E37*D37</f>
        <v>0</v>
      </c>
      <c r="G37" s="55"/>
      <c r="H37" s="47">
        <f t="shared" si="2"/>
        <v>0</v>
      </c>
      <c r="I37" s="80" t="s">
        <v>42</v>
      </c>
      <c r="J37" s="77"/>
    </row>
    <row r="38" spans="1:10" x14ac:dyDescent="0.3">
      <c r="A38" s="49" t="s">
        <v>8</v>
      </c>
      <c r="B38" s="50" t="s">
        <v>34</v>
      </c>
      <c r="C38" s="72" t="s">
        <v>12</v>
      </c>
      <c r="D38" s="72">
        <v>1</v>
      </c>
      <c r="E38" s="47"/>
      <c r="F38" s="46">
        <f>E38*D38</f>
        <v>0</v>
      </c>
      <c r="G38" s="47"/>
      <c r="H38" s="47">
        <f t="shared" si="2"/>
        <v>0</v>
      </c>
      <c r="I38" s="48" t="s">
        <v>42</v>
      </c>
      <c r="J38" s="77"/>
    </row>
    <row r="39" spans="1:10" x14ac:dyDescent="0.3">
      <c r="A39" s="49" t="s">
        <v>8</v>
      </c>
      <c r="B39" s="50" t="s">
        <v>35</v>
      </c>
      <c r="C39" s="72" t="s">
        <v>12</v>
      </c>
      <c r="D39" s="72">
        <v>1</v>
      </c>
      <c r="E39" s="47"/>
      <c r="F39" s="46">
        <f>E39*D39</f>
        <v>0</v>
      </c>
      <c r="G39" s="47"/>
      <c r="H39" s="47">
        <f t="shared" si="2"/>
        <v>0</v>
      </c>
      <c r="I39" s="48" t="s">
        <v>42</v>
      </c>
      <c r="J39" s="77"/>
    </row>
    <row r="40" spans="1:10" x14ac:dyDescent="0.3">
      <c r="A40" s="49" t="s">
        <v>8</v>
      </c>
      <c r="B40" s="50" t="s">
        <v>36</v>
      </c>
      <c r="C40" s="72" t="s">
        <v>12</v>
      </c>
      <c r="D40" s="72">
        <v>1</v>
      </c>
      <c r="E40" s="47"/>
      <c r="F40" s="46">
        <f>E40*D40</f>
        <v>0</v>
      </c>
      <c r="G40" s="47"/>
      <c r="H40" s="47">
        <f t="shared" si="2"/>
        <v>0</v>
      </c>
      <c r="I40" s="48" t="s">
        <v>42</v>
      </c>
      <c r="J40" s="77"/>
    </row>
    <row r="41" spans="1:10" x14ac:dyDescent="0.3">
      <c r="A41" s="53" t="s">
        <v>68</v>
      </c>
      <c r="B41" s="54" t="s">
        <v>73</v>
      </c>
      <c r="C41" s="73" t="s">
        <v>72</v>
      </c>
      <c r="D41" s="73">
        <v>30</v>
      </c>
      <c r="E41" s="55"/>
      <c r="F41" s="46">
        <f>E41*D41</f>
        <v>0</v>
      </c>
      <c r="G41" s="47"/>
      <c r="H41" s="47">
        <f t="shared" si="2"/>
        <v>0</v>
      </c>
      <c r="I41" s="48" t="s">
        <v>42</v>
      </c>
      <c r="J41" s="77"/>
    </row>
    <row r="42" spans="1:10" x14ac:dyDescent="0.3">
      <c r="A42" s="53" t="s">
        <v>68</v>
      </c>
      <c r="B42" s="54" t="s">
        <v>69</v>
      </c>
      <c r="C42" s="73" t="s">
        <v>71</v>
      </c>
      <c r="D42" s="73">
        <v>1.5</v>
      </c>
      <c r="E42" s="55"/>
      <c r="F42" s="46"/>
      <c r="G42" s="56">
        <f>ROUND(SUM(G6:G41)/100,2)</f>
        <v>0</v>
      </c>
      <c r="H42" s="47">
        <f t="shared" si="2"/>
        <v>0</v>
      </c>
      <c r="I42" s="48" t="s">
        <v>42</v>
      </c>
      <c r="J42" s="77"/>
    </row>
    <row r="43" spans="1:10" ht="15" thickBot="1" x14ac:dyDescent="0.35">
      <c r="A43" s="53" t="s">
        <v>68</v>
      </c>
      <c r="B43" s="54" t="s">
        <v>70</v>
      </c>
      <c r="C43" s="73" t="s">
        <v>71</v>
      </c>
      <c r="D43" s="73">
        <v>3</v>
      </c>
      <c r="E43" s="55"/>
      <c r="F43" s="57">
        <f>ROUND(SUM(F6:F42)/100,2)</f>
        <v>0</v>
      </c>
      <c r="G43" s="55"/>
      <c r="H43" s="47">
        <f t="shared" si="2"/>
        <v>0</v>
      </c>
      <c r="I43" s="48" t="s">
        <v>42</v>
      </c>
      <c r="J43" s="77"/>
    </row>
    <row r="44" spans="1:10" x14ac:dyDescent="0.3">
      <c r="A44" s="58"/>
      <c r="B44" s="59" t="s">
        <v>66</v>
      </c>
      <c r="C44" s="59"/>
      <c r="D44" s="59"/>
      <c r="E44" s="59"/>
      <c r="F44" s="59">
        <f>SUM(F6:F43)</f>
        <v>0</v>
      </c>
      <c r="G44" s="59"/>
      <c r="H44" s="59"/>
      <c r="I44" s="60" t="s">
        <v>42</v>
      </c>
      <c r="J44" s="77"/>
    </row>
    <row r="45" spans="1:10" ht="15" thickBot="1" x14ac:dyDescent="0.35">
      <c r="A45" s="61"/>
      <c r="B45" s="62" t="s">
        <v>67</v>
      </c>
      <c r="C45" s="62"/>
      <c r="D45" s="62"/>
      <c r="E45" s="62"/>
      <c r="F45" s="62"/>
      <c r="G45" s="62">
        <f>SUM(G6:G43)</f>
        <v>0</v>
      </c>
      <c r="H45" s="62"/>
      <c r="I45" s="60" t="s">
        <v>42</v>
      </c>
      <c r="J45" s="77"/>
    </row>
    <row r="46" spans="1:10" ht="15" thickBot="1" x14ac:dyDescent="0.35">
      <c r="A46" s="63"/>
      <c r="B46" s="64" t="s">
        <v>39</v>
      </c>
      <c r="C46" s="64"/>
      <c r="D46" s="64"/>
      <c r="E46" s="64"/>
      <c r="F46" s="64"/>
      <c r="G46" s="64"/>
      <c r="H46" s="65">
        <f>SUM(H6:H43)</f>
        <v>0</v>
      </c>
      <c r="I46" s="66" t="s">
        <v>42</v>
      </c>
      <c r="J46" s="77"/>
    </row>
    <row r="47" spans="1:10" ht="15" thickBot="1" x14ac:dyDescent="0.35">
      <c r="A47" s="67"/>
      <c r="B47" s="68" t="s">
        <v>40</v>
      </c>
      <c r="C47" s="68"/>
      <c r="D47" s="68"/>
      <c r="E47" s="68"/>
      <c r="F47" s="68"/>
      <c r="G47" s="68"/>
      <c r="H47" s="69">
        <f>H46*1.2</f>
        <v>0</v>
      </c>
      <c r="I47" s="70" t="s">
        <v>42</v>
      </c>
      <c r="J47" s="77"/>
    </row>
    <row r="48" spans="1:10" x14ac:dyDescent="0.3">
      <c r="A48" s="74"/>
      <c r="B48" s="74"/>
      <c r="C48" s="74"/>
      <c r="D48" s="74"/>
      <c r="E48" s="74"/>
      <c r="F48" s="74"/>
      <c r="G48" s="74"/>
      <c r="H48" s="74"/>
      <c r="I48" s="74"/>
    </row>
    <row r="49" spans="1:9" ht="17.399999999999999" x14ac:dyDescent="0.3">
      <c r="A49" s="146" t="s">
        <v>115</v>
      </c>
      <c r="B49" s="146"/>
      <c r="C49" s="146"/>
      <c r="D49" s="146"/>
      <c r="E49" s="146"/>
      <c r="F49" s="146"/>
      <c r="G49" s="146"/>
      <c r="H49" s="146"/>
      <c r="I49" s="146"/>
    </row>
    <row r="50" spans="1:9" x14ac:dyDescent="0.3">
      <c r="A50" s="147" t="s">
        <v>116</v>
      </c>
      <c r="B50" s="147"/>
      <c r="C50" s="147"/>
      <c r="D50" s="147"/>
      <c r="E50" s="147"/>
      <c r="F50" s="147"/>
      <c r="G50" s="147"/>
      <c r="H50" s="147"/>
      <c r="I50" s="147"/>
    </row>
  </sheetData>
  <sheetProtection algorithmName="SHA-512" hashValue="sBOJMn/LIabjl412YzCAES3sLqeFZBVZa6CxO5d4Pj8VwtgfHFyJCq36U/86WCGNYR837GlDEv/QysFUshcPWg==" saltValue="Hrn2v/YMWNA7wl0TQB240A==" spinCount="100000" sheet="1" objects="1" scenarios="1"/>
  <autoFilter ref="A5:H47"/>
  <mergeCells count="2">
    <mergeCell ref="A49:I49"/>
    <mergeCell ref="A50:I5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E17" sqref="E17"/>
    </sheetView>
  </sheetViews>
  <sheetFormatPr defaultColWidth="9.109375" defaultRowHeight="14.4" x14ac:dyDescent="0.3"/>
  <cols>
    <col min="1" max="1" width="16.6640625" style="76" customWidth="1"/>
    <col min="2" max="2" width="93.109375" style="76" customWidth="1"/>
    <col min="3" max="4" width="10.6640625" style="76" customWidth="1"/>
    <col min="5" max="7" width="17.88671875" style="76" customWidth="1"/>
    <col min="8" max="8" width="22.44140625" style="76" customWidth="1"/>
    <col min="9" max="9" width="9.109375" style="76"/>
    <col min="10" max="10" width="24.88671875" style="76" customWidth="1"/>
    <col min="11" max="16384" width="9.109375" style="76"/>
  </cols>
  <sheetData>
    <row r="1" spans="1:10" ht="15" x14ac:dyDescent="0.25">
      <c r="A1" s="32"/>
      <c r="B1" s="33"/>
      <c r="C1" s="74"/>
      <c r="D1" s="74"/>
      <c r="E1" s="74"/>
      <c r="F1" s="74"/>
      <c r="G1" s="74"/>
      <c r="H1" s="74"/>
      <c r="I1" s="75"/>
    </row>
    <row r="2" spans="1:10" ht="15" x14ac:dyDescent="0.25">
      <c r="A2" s="32"/>
      <c r="B2" s="37"/>
      <c r="C2" s="74"/>
      <c r="D2" s="74"/>
      <c r="E2" s="74"/>
      <c r="F2" s="74"/>
      <c r="G2" s="74"/>
      <c r="H2" s="74"/>
      <c r="I2" s="75"/>
    </row>
    <row r="3" spans="1:10" ht="15" x14ac:dyDescent="0.25">
      <c r="A3" s="32"/>
      <c r="B3" s="38"/>
      <c r="C3" s="74"/>
      <c r="D3" s="74"/>
      <c r="E3" s="74"/>
      <c r="F3" s="74"/>
      <c r="G3" s="74"/>
      <c r="H3" s="74"/>
      <c r="I3" s="75"/>
    </row>
    <row r="4" spans="1:10" ht="15.75" thickBot="1" x14ac:dyDescent="0.3">
      <c r="A4" s="32"/>
      <c r="B4" s="74"/>
      <c r="C4" s="74"/>
      <c r="D4" s="74"/>
      <c r="E4" s="74"/>
      <c r="F4" s="74"/>
      <c r="G4" s="74"/>
      <c r="H4" s="74"/>
      <c r="I4" s="75"/>
    </row>
    <row r="5" spans="1:10" ht="60.75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77"/>
    </row>
    <row r="6" spans="1:10" x14ac:dyDescent="0.3">
      <c r="A6" s="44" t="s">
        <v>8</v>
      </c>
      <c r="B6" s="45" t="s">
        <v>58</v>
      </c>
      <c r="C6" s="71" t="s">
        <v>12</v>
      </c>
      <c r="D6" s="71">
        <f>D28</f>
        <v>129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77"/>
    </row>
    <row r="7" spans="1:10" x14ac:dyDescent="0.3">
      <c r="A7" s="44" t="s">
        <v>8</v>
      </c>
      <c r="B7" s="45" t="s">
        <v>62</v>
      </c>
      <c r="C7" s="71" t="s">
        <v>12</v>
      </c>
      <c r="D7" s="71">
        <v>1</v>
      </c>
      <c r="E7" s="46"/>
      <c r="F7" s="46">
        <f>E7*D7</f>
        <v>0</v>
      </c>
      <c r="G7" s="46"/>
      <c r="H7" s="47">
        <f t="shared" ref="H7:H32" si="0">G7+F7</f>
        <v>0</v>
      </c>
      <c r="I7" s="48" t="s">
        <v>42</v>
      </c>
      <c r="J7" s="77"/>
    </row>
    <row r="8" spans="1:10" x14ac:dyDescent="0.3">
      <c r="A8" s="44" t="s">
        <v>8</v>
      </c>
      <c r="B8" s="45" t="s">
        <v>75</v>
      </c>
      <c r="C8" s="71" t="s">
        <v>1</v>
      </c>
      <c r="D8" s="71">
        <f>D30+D32</f>
        <v>1350</v>
      </c>
      <c r="E8" s="46"/>
      <c r="F8" s="46">
        <f>E8*D8</f>
        <v>0</v>
      </c>
      <c r="G8" s="46"/>
      <c r="H8" s="47">
        <f t="shared" si="0"/>
        <v>0</v>
      </c>
      <c r="I8" s="48" t="s">
        <v>42</v>
      </c>
      <c r="J8" s="77"/>
    </row>
    <row r="9" spans="1:10" x14ac:dyDescent="0.3">
      <c r="A9" s="44" t="s">
        <v>8</v>
      </c>
      <c r="B9" s="45" t="s">
        <v>77</v>
      </c>
      <c r="C9" s="71" t="s">
        <v>76</v>
      </c>
      <c r="D9" s="71">
        <f>D6*7+D7*50+D8*0.26</f>
        <v>1304</v>
      </c>
      <c r="E9" s="46"/>
      <c r="F9" s="46">
        <f>E9*D9</f>
        <v>0</v>
      </c>
      <c r="G9" s="46"/>
      <c r="H9" s="47">
        <f t="shared" si="0"/>
        <v>0</v>
      </c>
      <c r="I9" s="48" t="s">
        <v>42</v>
      </c>
      <c r="J9" s="77"/>
    </row>
    <row r="10" spans="1:10" x14ac:dyDescent="0.3">
      <c r="A10" s="49" t="s">
        <v>8</v>
      </c>
      <c r="B10" s="50" t="s">
        <v>0</v>
      </c>
      <c r="C10" s="72" t="s">
        <v>1</v>
      </c>
      <c r="D10" s="72">
        <v>130</v>
      </c>
      <c r="E10" s="46"/>
      <c r="F10" s="46">
        <f>E10*D10</f>
        <v>0</v>
      </c>
      <c r="G10" s="47"/>
      <c r="H10" s="47">
        <f t="shared" si="0"/>
        <v>0</v>
      </c>
      <c r="I10" s="48" t="s">
        <v>42</v>
      </c>
      <c r="J10" s="77"/>
    </row>
    <row r="11" spans="1:10" x14ac:dyDescent="0.3">
      <c r="A11" s="51" t="s">
        <v>4</v>
      </c>
      <c r="B11" s="52" t="s">
        <v>9</v>
      </c>
      <c r="C11" s="72" t="s">
        <v>1</v>
      </c>
      <c r="D11" s="72">
        <v>130</v>
      </c>
      <c r="E11" s="47"/>
      <c r="F11" s="46"/>
      <c r="G11" s="47">
        <f>E11*D11</f>
        <v>0</v>
      </c>
      <c r="H11" s="47">
        <f t="shared" si="0"/>
        <v>0</v>
      </c>
      <c r="I11" s="48" t="s">
        <v>42</v>
      </c>
      <c r="J11" s="77"/>
    </row>
    <row r="12" spans="1:10" x14ac:dyDescent="0.3">
      <c r="A12" s="49" t="s">
        <v>8</v>
      </c>
      <c r="B12" s="50" t="s">
        <v>10</v>
      </c>
      <c r="C12" s="72" t="s">
        <v>1</v>
      </c>
      <c r="D12" s="72">
        <v>100</v>
      </c>
      <c r="E12" s="47"/>
      <c r="F12" s="46">
        <f>E12*D12</f>
        <v>0</v>
      </c>
      <c r="G12" s="47"/>
      <c r="H12" s="47">
        <f t="shared" si="0"/>
        <v>0</v>
      </c>
      <c r="I12" s="48" t="s">
        <v>42</v>
      </c>
      <c r="J12" s="77"/>
    </row>
    <row r="13" spans="1:10" x14ac:dyDescent="0.3">
      <c r="A13" s="51" t="s">
        <v>4</v>
      </c>
      <c r="B13" s="52" t="s">
        <v>11</v>
      </c>
      <c r="C13" s="72" t="s">
        <v>12</v>
      </c>
      <c r="D13" s="72">
        <v>36</v>
      </c>
      <c r="E13" s="47"/>
      <c r="F13" s="46"/>
      <c r="G13" s="47">
        <f>E13*D13</f>
        <v>0</v>
      </c>
      <c r="H13" s="47">
        <f t="shared" si="0"/>
        <v>0</v>
      </c>
      <c r="I13" s="48" t="s">
        <v>42</v>
      </c>
      <c r="J13" s="77"/>
    </row>
    <row r="14" spans="1:10" x14ac:dyDescent="0.3">
      <c r="A14" s="51" t="s">
        <v>4</v>
      </c>
      <c r="B14" s="52" t="s">
        <v>13</v>
      </c>
      <c r="C14" s="72" t="s">
        <v>12</v>
      </c>
      <c r="D14" s="72">
        <v>7</v>
      </c>
      <c r="E14" s="47"/>
      <c r="F14" s="46"/>
      <c r="G14" s="47">
        <f>E14*D14</f>
        <v>0</v>
      </c>
      <c r="H14" s="47">
        <f t="shared" si="0"/>
        <v>0</v>
      </c>
      <c r="I14" s="48" t="s">
        <v>42</v>
      </c>
      <c r="J14" s="77"/>
    </row>
    <row r="15" spans="1:10" s="79" customFormat="1" x14ac:dyDescent="0.3">
      <c r="A15" s="49" t="s">
        <v>8</v>
      </c>
      <c r="B15" s="50" t="s">
        <v>14</v>
      </c>
      <c r="C15" s="72" t="s">
        <v>1</v>
      </c>
      <c r="D15" s="72">
        <v>500</v>
      </c>
      <c r="E15" s="47"/>
      <c r="F15" s="46">
        <f>E15*D15</f>
        <v>0</v>
      </c>
      <c r="G15" s="47"/>
      <c r="H15" s="47">
        <f t="shared" si="0"/>
        <v>0</v>
      </c>
      <c r="I15" s="48" t="s">
        <v>42</v>
      </c>
      <c r="J15" s="78"/>
    </row>
    <row r="16" spans="1:10" x14ac:dyDescent="0.3">
      <c r="A16" s="51" t="s">
        <v>4</v>
      </c>
      <c r="B16" s="52" t="s">
        <v>15</v>
      </c>
      <c r="C16" s="72" t="s">
        <v>1</v>
      </c>
      <c r="D16" s="72">
        <v>40</v>
      </c>
      <c r="E16" s="47"/>
      <c r="F16" s="46"/>
      <c r="G16" s="47">
        <f>E16*D16</f>
        <v>0</v>
      </c>
      <c r="H16" s="47">
        <f t="shared" si="0"/>
        <v>0</v>
      </c>
      <c r="I16" s="48" t="s">
        <v>42</v>
      </c>
      <c r="J16" s="77"/>
    </row>
    <row r="17" spans="1:10" x14ac:dyDescent="0.3">
      <c r="A17" s="51" t="s">
        <v>4</v>
      </c>
      <c r="B17" s="52" t="s">
        <v>16</v>
      </c>
      <c r="C17" s="72" t="s">
        <v>17</v>
      </c>
      <c r="D17" s="72">
        <v>40</v>
      </c>
      <c r="E17" s="47"/>
      <c r="F17" s="46"/>
      <c r="G17" s="47">
        <f>E17*D17</f>
        <v>0</v>
      </c>
      <c r="H17" s="47">
        <f t="shared" si="0"/>
        <v>0</v>
      </c>
      <c r="I17" s="48" t="s">
        <v>42</v>
      </c>
      <c r="J17" s="77"/>
    </row>
    <row r="18" spans="1:10" s="79" customFormat="1" x14ac:dyDescent="0.3">
      <c r="A18" s="51" t="s">
        <v>4</v>
      </c>
      <c r="B18" s="52" t="s">
        <v>18</v>
      </c>
      <c r="C18" s="72" t="s">
        <v>1</v>
      </c>
      <c r="D18" s="72">
        <v>500</v>
      </c>
      <c r="E18" s="47"/>
      <c r="F18" s="46"/>
      <c r="G18" s="47">
        <f>E18*D18</f>
        <v>0</v>
      </c>
      <c r="H18" s="47">
        <f t="shared" si="0"/>
        <v>0</v>
      </c>
      <c r="I18" s="48" t="s">
        <v>42</v>
      </c>
      <c r="J18" s="78"/>
    </row>
    <row r="19" spans="1:10" s="79" customFormat="1" x14ac:dyDescent="0.3">
      <c r="A19" s="49" t="s">
        <v>8</v>
      </c>
      <c r="B19" s="50" t="s">
        <v>19</v>
      </c>
      <c r="C19" s="72" t="s">
        <v>1</v>
      </c>
      <c r="D19" s="72">
        <v>300</v>
      </c>
      <c r="E19" s="47"/>
      <c r="F19" s="46">
        <f>E19*D19</f>
        <v>0</v>
      </c>
      <c r="G19" s="47"/>
      <c r="H19" s="47">
        <f t="shared" si="0"/>
        <v>0</v>
      </c>
      <c r="I19" s="48" t="s">
        <v>42</v>
      </c>
      <c r="J19" s="78"/>
    </row>
    <row r="20" spans="1:10" s="79" customFormat="1" x14ac:dyDescent="0.3">
      <c r="A20" s="51" t="s">
        <v>4</v>
      </c>
      <c r="B20" s="52" t="s">
        <v>20</v>
      </c>
      <c r="C20" s="72" t="s">
        <v>1</v>
      </c>
      <c r="D20" s="72">
        <v>300</v>
      </c>
      <c r="E20" s="47"/>
      <c r="F20" s="46"/>
      <c r="G20" s="47">
        <f t="shared" ref="G20:G25" si="1">E20*D20</f>
        <v>0</v>
      </c>
      <c r="H20" s="47">
        <f t="shared" si="0"/>
        <v>0</v>
      </c>
      <c r="I20" s="48" t="s">
        <v>42</v>
      </c>
      <c r="J20" s="78"/>
    </row>
    <row r="21" spans="1:10" x14ac:dyDescent="0.3">
      <c r="A21" s="51" t="s">
        <v>4</v>
      </c>
      <c r="B21" s="52" t="s">
        <v>21</v>
      </c>
      <c r="C21" s="72" t="s">
        <v>12</v>
      </c>
      <c r="D21" s="72">
        <v>8</v>
      </c>
      <c r="E21" s="47"/>
      <c r="F21" s="46"/>
      <c r="G21" s="47">
        <f t="shared" si="1"/>
        <v>0</v>
      </c>
      <c r="H21" s="47">
        <f t="shared" si="0"/>
        <v>0</v>
      </c>
      <c r="I21" s="48" t="s">
        <v>42</v>
      </c>
      <c r="J21" s="77"/>
    </row>
    <row r="22" spans="1:10" x14ac:dyDescent="0.3">
      <c r="A22" s="51" t="s">
        <v>4</v>
      </c>
      <c r="B22" s="52" t="s">
        <v>23</v>
      </c>
      <c r="C22" s="72" t="s">
        <v>12</v>
      </c>
      <c r="D22" s="72">
        <v>38</v>
      </c>
      <c r="E22" s="47"/>
      <c r="F22" s="46"/>
      <c r="G22" s="47">
        <f t="shared" si="1"/>
        <v>0</v>
      </c>
      <c r="H22" s="47">
        <f t="shared" si="0"/>
        <v>0</v>
      </c>
      <c r="I22" s="48" t="s">
        <v>42</v>
      </c>
      <c r="J22" s="77"/>
    </row>
    <row r="23" spans="1:10" s="79" customFormat="1" x14ac:dyDescent="0.3">
      <c r="A23" s="51" t="s">
        <v>4</v>
      </c>
      <c r="B23" s="52" t="s">
        <v>24</v>
      </c>
      <c r="C23" s="72" t="s">
        <v>12</v>
      </c>
      <c r="D23" s="72">
        <v>300</v>
      </c>
      <c r="E23" s="47"/>
      <c r="F23" s="46"/>
      <c r="G23" s="47">
        <f t="shared" si="1"/>
        <v>0</v>
      </c>
      <c r="H23" s="47">
        <f t="shared" si="0"/>
        <v>0</v>
      </c>
      <c r="I23" s="48" t="s">
        <v>42</v>
      </c>
      <c r="J23" s="78"/>
    </row>
    <row r="24" spans="1:10" x14ac:dyDescent="0.3">
      <c r="A24" s="51" t="s">
        <v>4</v>
      </c>
      <c r="B24" s="52" t="s">
        <v>25</v>
      </c>
      <c r="C24" s="72" t="s">
        <v>12</v>
      </c>
      <c r="D24" s="72">
        <v>8</v>
      </c>
      <c r="E24" s="47"/>
      <c r="F24" s="46"/>
      <c r="G24" s="47">
        <f t="shared" si="1"/>
        <v>0</v>
      </c>
      <c r="H24" s="47">
        <f t="shared" si="0"/>
        <v>0</v>
      </c>
      <c r="I24" s="48" t="s">
        <v>42</v>
      </c>
      <c r="J24" s="77"/>
    </row>
    <row r="25" spans="1:10" s="79" customFormat="1" x14ac:dyDescent="0.3">
      <c r="A25" s="51" t="s">
        <v>4</v>
      </c>
      <c r="B25" s="52" t="s">
        <v>26</v>
      </c>
      <c r="C25" s="72" t="s">
        <v>12</v>
      </c>
      <c r="D25" s="72">
        <v>300</v>
      </c>
      <c r="E25" s="47"/>
      <c r="F25" s="46"/>
      <c r="G25" s="47">
        <f t="shared" si="1"/>
        <v>0</v>
      </c>
      <c r="H25" s="47">
        <f t="shared" si="0"/>
        <v>0</v>
      </c>
      <c r="I25" s="48" t="s">
        <v>42</v>
      </c>
      <c r="J25" s="78"/>
    </row>
    <row r="26" spans="1:10" ht="14.25" customHeight="1" x14ac:dyDescent="0.3">
      <c r="A26" s="49" t="s">
        <v>8</v>
      </c>
      <c r="B26" s="50" t="s">
        <v>27</v>
      </c>
      <c r="C26" s="72" t="s">
        <v>12</v>
      </c>
      <c r="D26" s="72">
        <v>1</v>
      </c>
      <c r="E26" s="47"/>
      <c r="F26" s="46">
        <f>E26*D26</f>
        <v>0</v>
      </c>
      <c r="G26" s="47"/>
      <c r="H26" s="47">
        <f t="shared" si="0"/>
        <v>0</v>
      </c>
      <c r="I26" s="48" t="s">
        <v>42</v>
      </c>
      <c r="J26" s="77"/>
    </row>
    <row r="27" spans="1:10" x14ac:dyDescent="0.3">
      <c r="A27" s="51" t="s">
        <v>4</v>
      </c>
      <c r="B27" s="52" t="s">
        <v>48</v>
      </c>
      <c r="C27" s="72" t="s">
        <v>12</v>
      </c>
      <c r="D27" s="72">
        <v>1</v>
      </c>
      <c r="E27" s="47"/>
      <c r="F27" s="46"/>
      <c r="G27" s="47">
        <f>E27*D27</f>
        <v>0</v>
      </c>
      <c r="H27" s="47">
        <f t="shared" si="0"/>
        <v>0</v>
      </c>
      <c r="I27" s="48" t="s">
        <v>42</v>
      </c>
      <c r="J27" s="77"/>
    </row>
    <row r="28" spans="1:10" x14ac:dyDescent="0.3">
      <c r="A28" s="49" t="s">
        <v>8</v>
      </c>
      <c r="B28" s="50" t="s">
        <v>29</v>
      </c>
      <c r="C28" s="72" t="s">
        <v>12</v>
      </c>
      <c r="D28" s="72">
        <v>129</v>
      </c>
      <c r="E28" s="47"/>
      <c r="F28" s="46">
        <f>E28*D28</f>
        <v>0</v>
      </c>
      <c r="G28" s="47"/>
      <c r="H28" s="47">
        <f t="shared" si="0"/>
        <v>0</v>
      </c>
      <c r="I28" s="48" t="s">
        <v>42</v>
      </c>
      <c r="J28" s="77"/>
    </row>
    <row r="29" spans="1:10" s="79" customFormat="1" x14ac:dyDescent="0.3">
      <c r="A29" s="49" t="s">
        <v>8</v>
      </c>
      <c r="B29" s="50" t="s">
        <v>30</v>
      </c>
      <c r="C29" s="72" t="s">
        <v>1</v>
      </c>
      <c r="D29" s="72">
        <v>350</v>
      </c>
      <c r="E29" s="47"/>
      <c r="F29" s="46">
        <f>E29*D29</f>
        <v>0</v>
      </c>
      <c r="G29" s="47"/>
      <c r="H29" s="47">
        <f t="shared" si="0"/>
        <v>0</v>
      </c>
      <c r="I29" s="48" t="s">
        <v>42</v>
      </c>
      <c r="J29" s="78"/>
    </row>
    <row r="30" spans="1:10" s="79" customFormat="1" x14ac:dyDescent="0.3">
      <c r="A30" s="51" t="s">
        <v>4</v>
      </c>
      <c r="B30" s="52" t="s">
        <v>31</v>
      </c>
      <c r="C30" s="72" t="s">
        <v>1</v>
      </c>
      <c r="D30" s="72">
        <v>350</v>
      </c>
      <c r="E30" s="47"/>
      <c r="F30" s="46"/>
      <c r="G30" s="47">
        <f>E30*D30</f>
        <v>0</v>
      </c>
      <c r="H30" s="47">
        <f t="shared" si="0"/>
        <v>0</v>
      </c>
      <c r="I30" s="48" t="s">
        <v>42</v>
      </c>
      <c r="J30" s="78"/>
    </row>
    <row r="31" spans="1:10" s="79" customFormat="1" x14ac:dyDescent="0.3">
      <c r="A31" s="49" t="s">
        <v>8</v>
      </c>
      <c r="B31" s="50" t="s">
        <v>61</v>
      </c>
      <c r="C31" s="72" t="s">
        <v>1</v>
      </c>
      <c r="D31" s="72">
        <v>1000</v>
      </c>
      <c r="E31" s="47"/>
      <c r="F31" s="46">
        <f>E31*D31</f>
        <v>0</v>
      </c>
      <c r="G31" s="47"/>
      <c r="H31" s="47">
        <f t="shared" si="0"/>
        <v>0</v>
      </c>
      <c r="I31" s="48" t="s">
        <v>42</v>
      </c>
      <c r="J31" s="78"/>
    </row>
    <row r="32" spans="1:10" s="79" customFormat="1" x14ac:dyDescent="0.3">
      <c r="A32" s="51" t="s">
        <v>4</v>
      </c>
      <c r="B32" s="52" t="s">
        <v>60</v>
      </c>
      <c r="C32" s="72" t="s">
        <v>1</v>
      </c>
      <c r="D32" s="72">
        <v>1000</v>
      </c>
      <c r="E32" s="47"/>
      <c r="F32" s="46"/>
      <c r="G32" s="47">
        <f t="shared" ref="G32:G40" si="2">E32*D32</f>
        <v>0</v>
      </c>
      <c r="H32" s="47">
        <f t="shared" si="0"/>
        <v>0</v>
      </c>
      <c r="I32" s="48" t="s">
        <v>42</v>
      </c>
      <c r="J32" s="78"/>
    </row>
    <row r="33" spans="1:10" x14ac:dyDescent="0.3">
      <c r="A33" s="51" t="s">
        <v>4</v>
      </c>
      <c r="B33" s="52" t="s">
        <v>128</v>
      </c>
      <c r="C33" s="72" t="s">
        <v>12</v>
      </c>
      <c r="D33" s="72">
        <v>2</v>
      </c>
      <c r="E33" s="47"/>
      <c r="F33" s="47"/>
      <c r="G33" s="47">
        <f t="shared" si="2"/>
        <v>0</v>
      </c>
      <c r="H33" s="83">
        <f t="shared" ref="H33:H39" si="3">G33+F33</f>
        <v>0</v>
      </c>
      <c r="I33" s="48" t="s">
        <v>42</v>
      </c>
      <c r="J33" s="77"/>
    </row>
    <row r="34" spans="1:10" x14ac:dyDescent="0.3">
      <c r="A34" s="51" t="s">
        <v>4</v>
      </c>
      <c r="B34" s="52" t="s">
        <v>129</v>
      </c>
      <c r="C34" s="72" t="s">
        <v>12</v>
      </c>
      <c r="D34" s="72">
        <v>17</v>
      </c>
      <c r="E34" s="47"/>
      <c r="F34" s="47"/>
      <c r="G34" s="47">
        <f t="shared" si="2"/>
        <v>0</v>
      </c>
      <c r="H34" s="83">
        <f t="shared" si="3"/>
        <v>0</v>
      </c>
      <c r="I34" s="48" t="s">
        <v>42</v>
      </c>
      <c r="J34" s="77"/>
    </row>
    <row r="35" spans="1:10" x14ac:dyDescent="0.3">
      <c r="A35" s="51" t="s">
        <v>4</v>
      </c>
      <c r="B35" s="52" t="s">
        <v>126</v>
      </c>
      <c r="C35" s="72" t="s">
        <v>12</v>
      </c>
      <c r="D35" s="72">
        <v>96</v>
      </c>
      <c r="E35" s="47"/>
      <c r="F35" s="47"/>
      <c r="G35" s="47">
        <f t="shared" si="2"/>
        <v>0</v>
      </c>
      <c r="H35" s="83">
        <f t="shared" si="3"/>
        <v>0</v>
      </c>
      <c r="I35" s="48" t="s">
        <v>42</v>
      </c>
      <c r="J35" s="77"/>
    </row>
    <row r="36" spans="1:10" x14ac:dyDescent="0.3">
      <c r="A36" s="51" t="s">
        <v>4</v>
      </c>
      <c r="B36" s="52" t="s">
        <v>127</v>
      </c>
      <c r="C36" s="72" t="s">
        <v>12</v>
      </c>
      <c r="D36" s="72">
        <v>2</v>
      </c>
      <c r="E36" s="47"/>
      <c r="F36" s="47"/>
      <c r="G36" s="47">
        <f t="shared" si="2"/>
        <v>0</v>
      </c>
      <c r="H36" s="83">
        <f t="shared" si="3"/>
        <v>0</v>
      </c>
      <c r="I36" s="48" t="s">
        <v>42</v>
      </c>
      <c r="J36" s="77"/>
    </row>
    <row r="37" spans="1:10" x14ac:dyDescent="0.3">
      <c r="A37" s="51" t="s">
        <v>4</v>
      </c>
      <c r="B37" s="52" t="s">
        <v>130</v>
      </c>
      <c r="C37" s="72" t="s">
        <v>12</v>
      </c>
      <c r="D37" s="72">
        <v>12</v>
      </c>
      <c r="E37" s="47"/>
      <c r="F37" s="47"/>
      <c r="G37" s="47">
        <f t="shared" si="2"/>
        <v>0</v>
      </c>
      <c r="H37" s="83">
        <f t="shared" si="3"/>
        <v>0</v>
      </c>
      <c r="I37" s="48" t="s">
        <v>42</v>
      </c>
      <c r="J37" s="77"/>
    </row>
    <row r="38" spans="1:10" x14ac:dyDescent="0.3">
      <c r="A38" s="51" t="s">
        <v>8</v>
      </c>
      <c r="B38" s="50" t="s">
        <v>113</v>
      </c>
      <c r="C38" s="72" t="s">
        <v>12</v>
      </c>
      <c r="D38" s="72">
        <v>6</v>
      </c>
      <c r="E38" s="47"/>
      <c r="F38" s="46"/>
      <c r="G38" s="47">
        <f t="shared" si="2"/>
        <v>0</v>
      </c>
      <c r="H38" s="47">
        <f t="shared" si="3"/>
        <v>0</v>
      </c>
      <c r="I38" s="48" t="s">
        <v>42</v>
      </c>
      <c r="J38" s="77"/>
    </row>
    <row r="39" spans="1:10" x14ac:dyDescent="0.3">
      <c r="A39" s="51" t="s">
        <v>4</v>
      </c>
      <c r="B39" s="52" t="s">
        <v>114</v>
      </c>
      <c r="C39" s="72" t="s">
        <v>12</v>
      </c>
      <c r="D39" s="72">
        <v>6</v>
      </c>
      <c r="E39" s="47"/>
      <c r="F39" s="47"/>
      <c r="G39" s="47">
        <f t="shared" si="2"/>
        <v>0</v>
      </c>
      <c r="H39" s="47">
        <f t="shared" si="3"/>
        <v>0</v>
      </c>
      <c r="I39" s="48" t="s">
        <v>42</v>
      </c>
      <c r="J39" s="77"/>
    </row>
    <row r="40" spans="1:10" x14ac:dyDescent="0.3">
      <c r="A40" s="51" t="s">
        <v>4</v>
      </c>
      <c r="B40" s="52" t="s">
        <v>38</v>
      </c>
      <c r="C40" s="72" t="s">
        <v>12</v>
      </c>
      <c r="D40" s="72">
        <v>170</v>
      </c>
      <c r="E40" s="47"/>
      <c r="F40" s="47"/>
      <c r="G40" s="47">
        <f t="shared" si="2"/>
        <v>0</v>
      </c>
      <c r="H40" s="47">
        <f t="shared" ref="H40:H47" si="4">G40+F40</f>
        <v>0</v>
      </c>
      <c r="I40" s="48" t="s">
        <v>42</v>
      </c>
      <c r="J40" s="77"/>
    </row>
    <row r="41" spans="1:10" x14ac:dyDescent="0.3">
      <c r="A41" s="53" t="s">
        <v>8</v>
      </c>
      <c r="B41" s="54" t="s">
        <v>37</v>
      </c>
      <c r="C41" s="73" t="s">
        <v>12</v>
      </c>
      <c r="D41" s="73">
        <v>170</v>
      </c>
      <c r="E41" s="46"/>
      <c r="F41" s="47">
        <f>E41*D41</f>
        <v>0</v>
      </c>
      <c r="G41" s="55"/>
      <c r="H41" s="47">
        <f t="shared" si="4"/>
        <v>0</v>
      </c>
      <c r="I41" s="80" t="s">
        <v>42</v>
      </c>
      <c r="J41" s="77"/>
    </row>
    <row r="42" spans="1:10" x14ac:dyDescent="0.3">
      <c r="A42" s="49" t="s">
        <v>8</v>
      </c>
      <c r="B42" s="50" t="s">
        <v>34</v>
      </c>
      <c r="C42" s="72" t="s">
        <v>12</v>
      </c>
      <c r="D42" s="72">
        <v>1</v>
      </c>
      <c r="E42" s="46"/>
      <c r="F42" s="47">
        <f>E42*D42</f>
        <v>0</v>
      </c>
      <c r="G42" s="47"/>
      <c r="H42" s="47">
        <f t="shared" si="4"/>
        <v>0</v>
      </c>
      <c r="I42" s="48" t="s">
        <v>42</v>
      </c>
      <c r="J42" s="77"/>
    </row>
    <row r="43" spans="1:10" x14ac:dyDescent="0.3">
      <c r="A43" s="49" t="s">
        <v>8</v>
      </c>
      <c r="B43" s="50" t="s">
        <v>35</v>
      </c>
      <c r="C43" s="72" t="s">
        <v>12</v>
      </c>
      <c r="D43" s="72">
        <v>1</v>
      </c>
      <c r="E43" s="46"/>
      <c r="F43" s="47">
        <f>E43*D43</f>
        <v>0</v>
      </c>
      <c r="G43" s="47"/>
      <c r="H43" s="47">
        <f t="shared" si="4"/>
        <v>0</v>
      </c>
      <c r="I43" s="48" t="s">
        <v>42</v>
      </c>
      <c r="J43" s="77"/>
    </row>
    <row r="44" spans="1:10" x14ac:dyDescent="0.3">
      <c r="A44" s="49" t="s">
        <v>8</v>
      </c>
      <c r="B44" s="50" t="s">
        <v>36</v>
      </c>
      <c r="C44" s="72" t="s">
        <v>12</v>
      </c>
      <c r="D44" s="72">
        <v>1</v>
      </c>
      <c r="E44" s="46"/>
      <c r="F44" s="47">
        <f>E44*D44</f>
        <v>0</v>
      </c>
      <c r="G44" s="47"/>
      <c r="H44" s="47">
        <f t="shared" si="4"/>
        <v>0</v>
      </c>
      <c r="I44" s="48" t="s">
        <v>42</v>
      </c>
      <c r="J44" s="77"/>
    </row>
    <row r="45" spans="1:10" x14ac:dyDescent="0.3">
      <c r="A45" s="53" t="s">
        <v>68</v>
      </c>
      <c r="B45" s="54" t="s">
        <v>73</v>
      </c>
      <c r="C45" s="73" t="s">
        <v>72</v>
      </c>
      <c r="D45" s="73">
        <v>130</v>
      </c>
      <c r="E45" s="47"/>
      <c r="F45" s="47">
        <f>E45*D45</f>
        <v>0</v>
      </c>
      <c r="G45" s="47"/>
      <c r="H45" s="47">
        <f t="shared" si="4"/>
        <v>0</v>
      </c>
      <c r="I45" s="48" t="s">
        <v>42</v>
      </c>
      <c r="J45" s="77"/>
    </row>
    <row r="46" spans="1:10" x14ac:dyDescent="0.3">
      <c r="A46" s="53" t="s">
        <v>68</v>
      </c>
      <c r="B46" s="54" t="s">
        <v>69</v>
      </c>
      <c r="C46" s="73" t="s">
        <v>71</v>
      </c>
      <c r="D46" s="73">
        <v>1.5</v>
      </c>
      <c r="E46" s="55"/>
      <c r="F46" s="47"/>
      <c r="G46" s="56">
        <f>ROUND(SUM(G7:G44)/100,2)</f>
        <v>0</v>
      </c>
      <c r="H46" s="47">
        <f t="shared" si="4"/>
        <v>0</v>
      </c>
      <c r="I46" s="48" t="s">
        <v>42</v>
      </c>
      <c r="J46" s="77"/>
    </row>
    <row r="47" spans="1:10" ht="15" thickBot="1" x14ac:dyDescent="0.35">
      <c r="A47" s="53" t="s">
        <v>68</v>
      </c>
      <c r="B47" s="54" t="s">
        <v>70</v>
      </c>
      <c r="C47" s="73" t="s">
        <v>71</v>
      </c>
      <c r="D47" s="73">
        <v>3</v>
      </c>
      <c r="E47" s="55"/>
      <c r="F47" s="56">
        <f>ROUND(SUM(F7:F46)/100,2)</f>
        <v>0</v>
      </c>
      <c r="G47" s="55"/>
      <c r="H47" s="47">
        <f t="shared" si="4"/>
        <v>0</v>
      </c>
      <c r="I47" s="48" t="s">
        <v>42</v>
      </c>
      <c r="J47" s="77"/>
    </row>
    <row r="48" spans="1:10" x14ac:dyDescent="0.3">
      <c r="A48" s="58"/>
      <c r="B48" s="59" t="s">
        <v>66</v>
      </c>
      <c r="C48" s="59"/>
      <c r="D48" s="59"/>
      <c r="E48" s="59"/>
      <c r="F48" s="59">
        <f>SUM(F7:F47)</f>
        <v>0</v>
      </c>
      <c r="G48" s="59"/>
      <c r="H48" s="59"/>
      <c r="I48" s="60" t="s">
        <v>42</v>
      </c>
      <c r="J48" s="77"/>
    </row>
    <row r="49" spans="1:10" ht="15" thickBot="1" x14ac:dyDescent="0.35">
      <c r="A49" s="61"/>
      <c r="B49" s="62" t="s">
        <v>67</v>
      </c>
      <c r="C49" s="62"/>
      <c r="D49" s="62"/>
      <c r="E49" s="62"/>
      <c r="F49" s="62"/>
      <c r="G49" s="62">
        <f>SUM(G7:G47)</f>
        <v>0</v>
      </c>
      <c r="H49" s="62"/>
      <c r="I49" s="60" t="s">
        <v>42</v>
      </c>
      <c r="J49" s="77"/>
    </row>
    <row r="50" spans="1:10" ht="15" thickBot="1" x14ac:dyDescent="0.35">
      <c r="A50" s="63"/>
      <c r="B50" s="64" t="s">
        <v>39</v>
      </c>
      <c r="C50" s="64"/>
      <c r="D50" s="64"/>
      <c r="E50" s="64"/>
      <c r="F50" s="64"/>
      <c r="G50" s="64"/>
      <c r="H50" s="65">
        <f>SUM(H6:H47)</f>
        <v>0</v>
      </c>
      <c r="I50" s="66" t="s">
        <v>42</v>
      </c>
      <c r="J50" s="77"/>
    </row>
    <row r="51" spans="1:10" ht="15" thickBot="1" x14ac:dyDescent="0.35">
      <c r="A51" s="67"/>
      <c r="B51" s="68" t="s">
        <v>40</v>
      </c>
      <c r="C51" s="68"/>
      <c r="D51" s="68"/>
      <c r="E51" s="68"/>
      <c r="F51" s="68"/>
      <c r="G51" s="68"/>
      <c r="H51" s="69">
        <f>H50*1.2</f>
        <v>0</v>
      </c>
      <c r="I51" s="70" t="s">
        <v>42</v>
      </c>
      <c r="J51" s="77"/>
    </row>
    <row r="52" spans="1:10" x14ac:dyDescent="0.3">
      <c r="A52" s="74"/>
      <c r="B52" s="74"/>
      <c r="C52" s="74"/>
      <c r="D52" s="74"/>
      <c r="E52" s="74"/>
      <c r="F52" s="74"/>
      <c r="G52" s="74"/>
      <c r="H52" s="74"/>
      <c r="I52" s="74"/>
    </row>
    <row r="53" spans="1:10" ht="17.399999999999999" x14ac:dyDescent="0.3">
      <c r="A53" s="146" t="s">
        <v>115</v>
      </c>
      <c r="B53" s="146"/>
      <c r="C53" s="146"/>
      <c r="D53" s="146"/>
      <c r="E53" s="146"/>
      <c r="F53" s="146"/>
      <c r="G53" s="146"/>
      <c r="H53" s="146"/>
      <c r="I53" s="146"/>
    </row>
    <row r="54" spans="1:10" x14ac:dyDescent="0.3">
      <c r="A54" s="147" t="s">
        <v>116</v>
      </c>
      <c r="B54" s="147"/>
      <c r="C54" s="147"/>
      <c r="D54" s="147"/>
      <c r="E54" s="147"/>
      <c r="F54" s="147"/>
      <c r="G54" s="147"/>
      <c r="H54" s="147"/>
      <c r="I54" s="147"/>
    </row>
  </sheetData>
  <sheetProtection algorithmName="SHA-512" hashValue="eC9dF+PC78YYbb0GqdHqi8YDBAdeGNBgYOoAwDVNzVAX62sFA2XgS6G2FWgkwDBmPHuJvzfEJpwWCyyX/K6/5g==" saltValue="iOSnO7SipwER+AWkEnQe/g==" spinCount="100000" sheet="1" objects="1" scenarios="1"/>
  <autoFilter ref="A5:H51"/>
  <mergeCells count="2">
    <mergeCell ref="A53:I53"/>
    <mergeCell ref="A54:I5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14" sqref="D14"/>
    </sheetView>
  </sheetViews>
  <sheetFormatPr defaultColWidth="9.109375" defaultRowHeight="14.4" x14ac:dyDescent="0.3"/>
  <cols>
    <col min="1" max="1" width="16.6640625" style="36" customWidth="1"/>
    <col min="2" max="2" width="93.109375" style="36" customWidth="1"/>
    <col min="3" max="4" width="10.6640625" style="36" customWidth="1"/>
    <col min="5" max="7" width="17.88671875" style="36" customWidth="1"/>
    <col min="8" max="8" width="22.44140625" style="36" customWidth="1"/>
    <col min="9" max="9" width="9.109375" style="36"/>
    <col min="10" max="10" width="24.88671875" style="36" customWidth="1"/>
    <col min="11" max="16384" width="9.109375" style="36"/>
  </cols>
  <sheetData>
    <row r="1" spans="1:10" ht="15" x14ac:dyDescent="0.25">
      <c r="A1" s="32"/>
      <c r="B1" s="33"/>
      <c r="C1" s="34"/>
      <c r="D1" s="34"/>
      <c r="E1" s="34"/>
      <c r="F1" s="34"/>
      <c r="G1" s="34"/>
      <c r="H1" s="34"/>
      <c r="I1" s="35"/>
    </row>
    <row r="2" spans="1:10" ht="15" x14ac:dyDescent="0.25">
      <c r="A2" s="32"/>
      <c r="B2" s="37"/>
      <c r="C2" s="34"/>
      <c r="D2" s="34"/>
      <c r="E2" s="34"/>
      <c r="F2" s="34"/>
      <c r="G2" s="34"/>
      <c r="H2" s="34"/>
      <c r="I2" s="35"/>
    </row>
    <row r="3" spans="1:10" ht="15" x14ac:dyDescent="0.25">
      <c r="A3" s="32"/>
      <c r="B3" s="38"/>
      <c r="C3" s="34"/>
      <c r="D3" s="34"/>
      <c r="E3" s="34"/>
      <c r="F3" s="34"/>
      <c r="G3" s="34"/>
      <c r="H3" s="34"/>
      <c r="I3" s="35"/>
    </row>
    <row r="4" spans="1:10" ht="15.75" thickBot="1" x14ac:dyDescent="0.3">
      <c r="A4" s="125"/>
      <c r="B4" s="126"/>
      <c r="C4" s="34"/>
      <c r="D4" s="34"/>
      <c r="E4" s="34"/>
      <c r="F4" s="34"/>
      <c r="G4" s="34"/>
      <c r="H4" s="34"/>
      <c r="I4" s="35"/>
    </row>
    <row r="5" spans="1:10" ht="64.5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43"/>
    </row>
    <row r="6" spans="1:10" x14ac:dyDescent="0.3">
      <c r="A6" s="44" t="s">
        <v>8</v>
      </c>
      <c r="B6" s="45" t="s">
        <v>58</v>
      </c>
      <c r="C6" s="71" t="s">
        <v>12</v>
      </c>
      <c r="D6" s="71">
        <f>D8</f>
        <v>32</v>
      </c>
      <c r="E6" s="46"/>
      <c r="F6" s="46">
        <f>E6*D6</f>
        <v>0</v>
      </c>
      <c r="G6" s="46"/>
      <c r="H6" s="47">
        <f t="shared" ref="H6:H15" si="0">G6+F6</f>
        <v>0</v>
      </c>
      <c r="I6" s="48" t="s">
        <v>42</v>
      </c>
      <c r="J6" s="43"/>
    </row>
    <row r="7" spans="1:10" x14ac:dyDescent="0.3">
      <c r="A7" s="44" t="s">
        <v>8</v>
      </c>
      <c r="B7" s="45" t="s">
        <v>77</v>
      </c>
      <c r="C7" s="71" t="s">
        <v>76</v>
      </c>
      <c r="D7" s="71">
        <f>D6*7</f>
        <v>224</v>
      </c>
      <c r="E7" s="46"/>
      <c r="F7" s="46">
        <f>E7*D7</f>
        <v>0</v>
      </c>
      <c r="G7" s="46"/>
      <c r="H7" s="47">
        <f t="shared" si="0"/>
        <v>0</v>
      </c>
      <c r="I7" s="48" t="s">
        <v>42</v>
      </c>
      <c r="J7" s="43"/>
    </row>
    <row r="8" spans="1:10" x14ac:dyDescent="0.3">
      <c r="A8" s="49" t="s">
        <v>8</v>
      </c>
      <c r="B8" s="50" t="s">
        <v>29</v>
      </c>
      <c r="C8" s="72" t="s">
        <v>12</v>
      </c>
      <c r="D8" s="72">
        <v>32</v>
      </c>
      <c r="E8" s="47"/>
      <c r="F8" s="46">
        <f>E8*D8</f>
        <v>0</v>
      </c>
      <c r="G8" s="47"/>
      <c r="H8" s="47">
        <f t="shared" si="0"/>
        <v>0</v>
      </c>
      <c r="I8" s="48" t="s">
        <v>42</v>
      </c>
      <c r="J8" s="43"/>
    </row>
    <row r="9" spans="1:10" x14ac:dyDescent="0.3">
      <c r="A9" s="51" t="s">
        <v>4</v>
      </c>
      <c r="B9" s="52" t="s">
        <v>128</v>
      </c>
      <c r="C9" s="72" t="s">
        <v>12</v>
      </c>
      <c r="D9" s="72">
        <v>15</v>
      </c>
      <c r="E9" s="47"/>
      <c r="F9" s="47"/>
      <c r="G9" s="47">
        <f>E9*D9</f>
        <v>0</v>
      </c>
      <c r="H9" s="83">
        <f t="shared" si="0"/>
        <v>0</v>
      </c>
      <c r="I9" s="48" t="s">
        <v>42</v>
      </c>
      <c r="J9" s="43"/>
    </row>
    <row r="10" spans="1:10" x14ac:dyDescent="0.3">
      <c r="A10" s="51" t="s">
        <v>4</v>
      </c>
      <c r="B10" s="52" t="s">
        <v>125</v>
      </c>
      <c r="C10" s="72" t="s">
        <v>12</v>
      </c>
      <c r="D10" s="72">
        <v>8</v>
      </c>
      <c r="E10" s="47"/>
      <c r="F10" s="47"/>
      <c r="G10" s="47">
        <f>E10*D10</f>
        <v>0</v>
      </c>
      <c r="H10" s="83">
        <f t="shared" si="0"/>
        <v>0</v>
      </c>
      <c r="I10" s="48" t="s">
        <v>42</v>
      </c>
      <c r="J10" s="43"/>
    </row>
    <row r="11" spans="1:10" x14ac:dyDescent="0.3">
      <c r="A11" s="51" t="s">
        <v>4</v>
      </c>
      <c r="B11" s="52" t="s">
        <v>126</v>
      </c>
      <c r="C11" s="72" t="s">
        <v>12</v>
      </c>
      <c r="D11" s="72">
        <v>18</v>
      </c>
      <c r="E11" s="47"/>
      <c r="F11" s="47"/>
      <c r="G11" s="47">
        <f>E11*D11</f>
        <v>0</v>
      </c>
      <c r="H11" s="83">
        <f t="shared" si="0"/>
        <v>0</v>
      </c>
      <c r="I11" s="48" t="s">
        <v>42</v>
      </c>
      <c r="J11" s="43"/>
    </row>
    <row r="12" spans="1:10" x14ac:dyDescent="0.3">
      <c r="A12" s="49" t="s">
        <v>8</v>
      </c>
      <c r="B12" s="50" t="s">
        <v>34</v>
      </c>
      <c r="C12" s="72" t="s">
        <v>12</v>
      </c>
      <c r="D12" s="72">
        <v>1</v>
      </c>
      <c r="E12" s="47"/>
      <c r="F12" s="46">
        <f>E12*D12</f>
        <v>0</v>
      </c>
      <c r="G12" s="47"/>
      <c r="H12" s="83">
        <f t="shared" si="0"/>
        <v>0</v>
      </c>
      <c r="I12" s="48" t="s">
        <v>42</v>
      </c>
      <c r="J12" s="43"/>
    </row>
    <row r="13" spans="1:10" x14ac:dyDescent="0.3">
      <c r="A13" s="53" t="s">
        <v>68</v>
      </c>
      <c r="B13" s="54" t="s">
        <v>73</v>
      </c>
      <c r="C13" s="73" t="s">
        <v>72</v>
      </c>
      <c r="D13" s="73">
        <v>30</v>
      </c>
      <c r="E13" s="55"/>
      <c r="F13" s="46">
        <f>E13*D13</f>
        <v>0</v>
      </c>
      <c r="G13" s="47"/>
      <c r="H13" s="83">
        <f t="shared" si="0"/>
        <v>0</v>
      </c>
      <c r="I13" s="48" t="s">
        <v>42</v>
      </c>
      <c r="J13" s="43"/>
    </row>
    <row r="14" spans="1:10" x14ac:dyDescent="0.3">
      <c r="A14" s="53" t="s">
        <v>68</v>
      </c>
      <c r="B14" s="54" t="s">
        <v>69</v>
      </c>
      <c r="C14" s="73" t="s">
        <v>71</v>
      </c>
      <c r="D14" s="73">
        <v>1.5</v>
      </c>
      <c r="E14" s="55"/>
      <c r="F14" s="46"/>
      <c r="G14" s="56">
        <f>ROUND(SUM(G6:G13)/100,2)</f>
        <v>0</v>
      </c>
      <c r="H14" s="83">
        <f t="shared" si="0"/>
        <v>0</v>
      </c>
      <c r="I14" s="48" t="s">
        <v>42</v>
      </c>
      <c r="J14" s="43"/>
    </row>
    <row r="15" spans="1:10" ht="15" thickBot="1" x14ac:dyDescent="0.35">
      <c r="A15" s="53" t="s">
        <v>68</v>
      </c>
      <c r="B15" s="54" t="s">
        <v>70</v>
      </c>
      <c r="C15" s="73" t="s">
        <v>71</v>
      </c>
      <c r="D15" s="73">
        <v>3</v>
      </c>
      <c r="E15" s="55"/>
      <c r="F15" s="57">
        <f>ROUND(SUM(F6:F14)/100,2)</f>
        <v>0</v>
      </c>
      <c r="G15" s="55"/>
      <c r="H15" s="83">
        <f t="shared" si="0"/>
        <v>0</v>
      </c>
      <c r="I15" s="48" t="s">
        <v>42</v>
      </c>
      <c r="J15" s="43"/>
    </row>
    <row r="16" spans="1:10" x14ac:dyDescent="0.3">
      <c r="A16" s="58"/>
      <c r="B16" s="59" t="s">
        <v>66</v>
      </c>
      <c r="C16" s="59"/>
      <c r="D16" s="59"/>
      <c r="E16" s="59"/>
      <c r="F16" s="59">
        <f>SUM(F6:F15)</f>
        <v>0</v>
      </c>
      <c r="G16" s="59"/>
      <c r="H16" s="59"/>
      <c r="I16" s="60" t="s">
        <v>42</v>
      </c>
      <c r="J16" s="43"/>
    </row>
    <row r="17" spans="1:10" ht="15" thickBot="1" x14ac:dyDescent="0.35">
      <c r="A17" s="61"/>
      <c r="B17" s="62" t="s">
        <v>67</v>
      </c>
      <c r="C17" s="62"/>
      <c r="D17" s="62"/>
      <c r="E17" s="62"/>
      <c r="F17" s="62"/>
      <c r="G17" s="62">
        <f>SUM(G6:G15)</f>
        <v>0</v>
      </c>
      <c r="H17" s="62"/>
      <c r="I17" s="60" t="s">
        <v>42</v>
      </c>
      <c r="J17" s="43"/>
    </row>
    <row r="18" spans="1:10" ht="15" thickBot="1" x14ac:dyDescent="0.35">
      <c r="A18" s="67"/>
      <c r="B18" s="68" t="s">
        <v>39</v>
      </c>
      <c r="C18" s="68"/>
      <c r="D18" s="68"/>
      <c r="E18" s="68"/>
      <c r="F18" s="68"/>
      <c r="G18" s="68"/>
      <c r="H18" s="69">
        <f>SUM(H6:H15)</f>
        <v>0</v>
      </c>
      <c r="I18" s="70" t="s">
        <v>42</v>
      </c>
      <c r="J18" s="43"/>
    </row>
    <row r="19" spans="1:10" ht="15" thickBot="1" x14ac:dyDescent="0.35">
      <c r="A19" s="67"/>
      <c r="B19" s="68" t="s">
        <v>40</v>
      </c>
      <c r="C19" s="68"/>
      <c r="D19" s="68"/>
      <c r="E19" s="68"/>
      <c r="F19" s="68"/>
      <c r="G19" s="68"/>
      <c r="H19" s="69">
        <f>H18*1.2</f>
        <v>0</v>
      </c>
      <c r="I19" s="70" t="s">
        <v>42</v>
      </c>
      <c r="J19" s="43"/>
    </row>
    <row r="20" spans="1:10" ht="15" x14ac:dyDescent="0.25">
      <c r="A20" s="34"/>
      <c r="B20" s="34"/>
      <c r="C20" s="34"/>
      <c r="D20" s="34"/>
      <c r="E20" s="34"/>
      <c r="F20" s="34"/>
      <c r="G20" s="34"/>
      <c r="H20" s="34"/>
      <c r="I20" s="34"/>
    </row>
    <row r="21" spans="1:10" ht="17.399999999999999" x14ac:dyDescent="0.3">
      <c r="A21" s="148" t="s">
        <v>115</v>
      </c>
      <c r="B21" s="148"/>
      <c r="C21" s="148"/>
      <c r="D21" s="148"/>
      <c r="E21" s="148"/>
      <c r="F21" s="148"/>
      <c r="G21" s="148"/>
      <c r="H21" s="148"/>
      <c r="I21" s="148"/>
    </row>
    <row r="22" spans="1:10" x14ac:dyDescent="0.3">
      <c r="A22" s="149" t="s">
        <v>116</v>
      </c>
      <c r="B22" s="149"/>
      <c r="C22" s="149"/>
      <c r="D22" s="149"/>
      <c r="E22" s="149"/>
      <c r="F22" s="149"/>
      <c r="G22" s="149"/>
      <c r="H22" s="149"/>
      <c r="I22" s="149"/>
    </row>
  </sheetData>
  <sheetProtection algorithmName="SHA-512" hashValue="gi/eqQN/pK+swLy9Gvj6rYMbmiTgwd2gjR0YTOcpZiMY1U7wIBlzEWGlWNGE2z8eW9aIv7va7hJW1XTE8qjFjg==" saltValue="JqU4GTGEq/e629TLo9Tq9w==" spinCount="100000" sheet="1" objects="1" scenarios="1"/>
  <autoFilter ref="A5:H19"/>
  <mergeCells count="2">
    <mergeCell ref="A21:I21"/>
    <mergeCell ref="A22:I2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C11" sqref="C11"/>
    </sheetView>
  </sheetViews>
  <sheetFormatPr defaultColWidth="9.109375" defaultRowHeight="14.4" x14ac:dyDescent="0.3"/>
  <cols>
    <col min="1" max="1" width="16.6640625" style="76" customWidth="1"/>
    <col min="2" max="2" width="93.109375" style="76" customWidth="1"/>
    <col min="3" max="4" width="10.6640625" style="76" customWidth="1"/>
    <col min="5" max="7" width="17.88671875" style="76" customWidth="1"/>
    <col min="8" max="8" width="22.44140625" style="76" customWidth="1"/>
    <col min="9" max="9" width="9.109375" style="76"/>
    <col min="10" max="10" width="24.88671875" style="76" customWidth="1"/>
    <col min="11" max="16384" width="9.109375" style="76"/>
  </cols>
  <sheetData>
    <row r="1" spans="1:10" ht="15" x14ac:dyDescent="0.25">
      <c r="A1" s="32"/>
      <c r="B1" s="33"/>
      <c r="C1" s="74"/>
      <c r="D1" s="74"/>
      <c r="E1" s="74"/>
      <c r="F1" s="74"/>
      <c r="G1" s="74"/>
      <c r="H1" s="74"/>
      <c r="I1" s="75"/>
    </row>
    <row r="2" spans="1:10" ht="15" x14ac:dyDescent="0.25">
      <c r="A2" s="32"/>
      <c r="B2" s="37"/>
      <c r="C2" s="74"/>
      <c r="D2" s="74"/>
      <c r="E2" s="74"/>
      <c r="F2" s="74"/>
      <c r="G2" s="74"/>
      <c r="H2" s="74"/>
      <c r="I2" s="75"/>
    </row>
    <row r="3" spans="1:10" ht="15" x14ac:dyDescent="0.25">
      <c r="A3" s="32"/>
      <c r="B3" s="38"/>
      <c r="C3" s="74"/>
      <c r="D3" s="74"/>
      <c r="E3" s="74"/>
      <c r="F3" s="74"/>
      <c r="G3" s="74"/>
      <c r="H3" s="74"/>
      <c r="I3" s="75"/>
    </row>
    <row r="4" spans="1:10" ht="15.75" thickBot="1" x14ac:dyDescent="0.3">
      <c r="A4" s="127"/>
      <c r="B4" s="128"/>
      <c r="C4" s="74"/>
      <c r="D4" s="74"/>
      <c r="E4" s="74"/>
      <c r="F4" s="74"/>
      <c r="G4" s="74"/>
      <c r="H4" s="74"/>
      <c r="I4" s="75"/>
    </row>
    <row r="5" spans="1:10" ht="63" customHeight="1" x14ac:dyDescent="0.3">
      <c r="A5" s="40" t="s">
        <v>3</v>
      </c>
      <c r="B5" s="41" t="s">
        <v>2</v>
      </c>
      <c r="C5" s="41" t="s">
        <v>63</v>
      </c>
      <c r="D5" s="41" t="s">
        <v>5</v>
      </c>
      <c r="E5" s="41" t="s">
        <v>6</v>
      </c>
      <c r="F5" s="41" t="s">
        <v>65</v>
      </c>
      <c r="G5" s="41" t="s">
        <v>64</v>
      </c>
      <c r="H5" s="41" t="s">
        <v>7</v>
      </c>
      <c r="I5" s="42" t="s">
        <v>41</v>
      </c>
      <c r="J5" s="77"/>
    </row>
    <row r="6" spans="1:10" x14ac:dyDescent="0.3">
      <c r="A6" s="44" t="s">
        <v>8</v>
      </c>
      <c r="B6" s="45" t="s">
        <v>58</v>
      </c>
      <c r="C6" s="71" t="s">
        <v>12</v>
      </c>
      <c r="D6" s="71">
        <f>D28</f>
        <v>12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77"/>
    </row>
    <row r="7" spans="1:10" x14ac:dyDescent="0.3">
      <c r="A7" s="44" t="s">
        <v>8</v>
      </c>
      <c r="B7" s="45" t="s">
        <v>62</v>
      </c>
      <c r="C7" s="71" t="s">
        <v>12</v>
      </c>
      <c r="D7" s="71">
        <v>1</v>
      </c>
      <c r="E7" s="46"/>
      <c r="F7" s="46">
        <f>E7*D7</f>
        <v>0</v>
      </c>
      <c r="G7" s="46"/>
      <c r="H7" s="47">
        <f t="shared" ref="H7:H32" si="0">G7+F7</f>
        <v>0</v>
      </c>
      <c r="I7" s="48" t="s">
        <v>42</v>
      </c>
      <c r="J7" s="77"/>
    </row>
    <row r="8" spans="1:10" x14ac:dyDescent="0.3">
      <c r="A8" s="44" t="s">
        <v>8</v>
      </c>
      <c r="B8" s="45" t="s">
        <v>75</v>
      </c>
      <c r="C8" s="71" t="s">
        <v>1</v>
      </c>
      <c r="D8" s="71">
        <f>D30+D32</f>
        <v>360</v>
      </c>
      <c r="E8" s="46"/>
      <c r="F8" s="46">
        <f>E8*D8</f>
        <v>0</v>
      </c>
      <c r="G8" s="46"/>
      <c r="H8" s="47">
        <f t="shared" si="0"/>
        <v>0</v>
      </c>
      <c r="I8" s="48" t="s">
        <v>42</v>
      </c>
      <c r="J8" s="77"/>
    </row>
    <row r="9" spans="1:10" x14ac:dyDescent="0.3">
      <c r="A9" s="44" t="s">
        <v>8</v>
      </c>
      <c r="B9" s="45" t="s">
        <v>77</v>
      </c>
      <c r="C9" s="71" t="s">
        <v>76</v>
      </c>
      <c r="D9" s="71">
        <f>D6*7+D7*50+D8*0.26</f>
        <v>227.60000000000002</v>
      </c>
      <c r="E9" s="46"/>
      <c r="F9" s="46">
        <f>E9*D9</f>
        <v>0</v>
      </c>
      <c r="G9" s="46"/>
      <c r="H9" s="47">
        <f t="shared" si="0"/>
        <v>0</v>
      </c>
      <c r="I9" s="48" t="s">
        <v>42</v>
      </c>
      <c r="J9" s="77"/>
    </row>
    <row r="10" spans="1:10" x14ac:dyDescent="0.3">
      <c r="A10" s="49" t="s">
        <v>8</v>
      </c>
      <c r="B10" s="50" t="s">
        <v>0</v>
      </c>
      <c r="C10" s="72" t="s">
        <v>1</v>
      </c>
      <c r="D10" s="72">
        <v>60</v>
      </c>
      <c r="E10" s="46"/>
      <c r="F10" s="46">
        <f>E10*D10</f>
        <v>0</v>
      </c>
      <c r="G10" s="47"/>
      <c r="H10" s="47">
        <f t="shared" si="0"/>
        <v>0</v>
      </c>
      <c r="I10" s="48" t="s">
        <v>42</v>
      </c>
      <c r="J10" s="77"/>
    </row>
    <row r="11" spans="1:10" x14ac:dyDescent="0.3">
      <c r="A11" s="51" t="s">
        <v>4</v>
      </c>
      <c r="B11" s="52" t="s">
        <v>9</v>
      </c>
      <c r="C11" s="72" t="s">
        <v>1</v>
      </c>
      <c r="D11" s="72">
        <v>60</v>
      </c>
      <c r="E11" s="47"/>
      <c r="F11" s="46"/>
      <c r="G11" s="47">
        <f>E11*D11</f>
        <v>0</v>
      </c>
      <c r="H11" s="47">
        <f t="shared" si="0"/>
        <v>0</v>
      </c>
      <c r="I11" s="48" t="s">
        <v>42</v>
      </c>
      <c r="J11" s="77"/>
    </row>
    <row r="12" spans="1:10" x14ac:dyDescent="0.3">
      <c r="A12" s="49" t="s">
        <v>8</v>
      </c>
      <c r="B12" s="50" t="s">
        <v>10</v>
      </c>
      <c r="C12" s="72" t="s">
        <v>1</v>
      </c>
      <c r="D12" s="72">
        <v>20</v>
      </c>
      <c r="E12" s="46"/>
      <c r="F12" s="46">
        <f>E12*D12</f>
        <v>0</v>
      </c>
      <c r="G12" s="47"/>
      <c r="H12" s="47">
        <f t="shared" si="0"/>
        <v>0</v>
      </c>
      <c r="I12" s="48" t="s">
        <v>42</v>
      </c>
      <c r="J12" s="77"/>
    </row>
    <row r="13" spans="1:10" x14ac:dyDescent="0.3">
      <c r="A13" s="51" t="s">
        <v>4</v>
      </c>
      <c r="B13" s="52" t="s">
        <v>11</v>
      </c>
      <c r="C13" s="72" t="s">
        <v>12</v>
      </c>
      <c r="D13" s="72">
        <v>8</v>
      </c>
      <c r="E13" s="47"/>
      <c r="F13" s="46"/>
      <c r="G13" s="47">
        <f>E13*D13</f>
        <v>0</v>
      </c>
      <c r="H13" s="47">
        <f t="shared" si="0"/>
        <v>0</v>
      </c>
      <c r="I13" s="48" t="s">
        <v>42</v>
      </c>
      <c r="J13" s="77"/>
    </row>
    <row r="14" spans="1:10" x14ac:dyDescent="0.3">
      <c r="A14" s="51" t="s">
        <v>4</v>
      </c>
      <c r="B14" s="52" t="s">
        <v>13</v>
      </c>
      <c r="C14" s="72" t="s">
        <v>12</v>
      </c>
      <c r="D14" s="72">
        <v>1</v>
      </c>
      <c r="E14" s="47"/>
      <c r="F14" s="46"/>
      <c r="G14" s="47">
        <f>E14*D14</f>
        <v>0</v>
      </c>
      <c r="H14" s="47">
        <f t="shared" si="0"/>
        <v>0</v>
      </c>
      <c r="I14" s="48" t="s">
        <v>42</v>
      </c>
      <c r="J14" s="77"/>
    </row>
    <row r="15" spans="1:10" s="79" customFormat="1" x14ac:dyDescent="0.3">
      <c r="A15" s="49" t="s">
        <v>8</v>
      </c>
      <c r="B15" s="50" t="s">
        <v>14</v>
      </c>
      <c r="C15" s="72" t="s">
        <v>1</v>
      </c>
      <c r="D15" s="72">
        <v>120</v>
      </c>
      <c r="E15" s="47"/>
      <c r="F15" s="46">
        <f>E15*D15</f>
        <v>0</v>
      </c>
      <c r="G15" s="47"/>
      <c r="H15" s="47">
        <f t="shared" si="0"/>
        <v>0</v>
      </c>
      <c r="I15" s="48" t="s">
        <v>42</v>
      </c>
      <c r="J15" s="78"/>
    </row>
    <row r="16" spans="1:10" x14ac:dyDescent="0.3">
      <c r="A16" s="51" t="s">
        <v>4</v>
      </c>
      <c r="B16" s="52" t="s">
        <v>15</v>
      </c>
      <c r="C16" s="72" t="s">
        <v>1</v>
      </c>
      <c r="D16" s="72">
        <v>6</v>
      </c>
      <c r="E16" s="47"/>
      <c r="F16" s="46"/>
      <c r="G16" s="47">
        <f>E16*D16</f>
        <v>0</v>
      </c>
      <c r="H16" s="47">
        <f t="shared" si="0"/>
        <v>0</v>
      </c>
      <c r="I16" s="48" t="s">
        <v>42</v>
      </c>
      <c r="J16" s="77"/>
    </row>
    <row r="17" spans="1:10" x14ac:dyDescent="0.3">
      <c r="A17" s="51" t="s">
        <v>4</v>
      </c>
      <c r="B17" s="52" t="s">
        <v>16</v>
      </c>
      <c r="C17" s="72" t="s">
        <v>17</v>
      </c>
      <c r="D17" s="72">
        <v>6</v>
      </c>
      <c r="E17" s="47"/>
      <c r="F17" s="46"/>
      <c r="G17" s="47">
        <f>E17*D17</f>
        <v>0</v>
      </c>
      <c r="H17" s="47">
        <f t="shared" si="0"/>
        <v>0</v>
      </c>
      <c r="I17" s="48" t="s">
        <v>42</v>
      </c>
      <c r="J17" s="77"/>
    </row>
    <row r="18" spans="1:10" s="79" customFormat="1" x14ac:dyDescent="0.3">
      <c r="A18" s="51" t="s">
        <v>4</v>
      </c>
      <c r="B18" s="52" t="s">
        <v>18</v>
      </c>
      <c r="C18" s="72" t="s">
        <v>1</v>
      </c>
      <c r="D18" s="72">
        <v>120</v>
      </c>
      <c r="E18" s="47"/>
      <c r="F18" s="46"/>
      <c r="G18" s="47">
        <f>E18*D18</f>
        <v>0</v>
      </c>
      <c r="H18" s="47">
        <f t="shared" si="0"/>
        <v>0</v>
      </c>
      <c r="I18" s="48" t="s">
        <v>42</v>
      </c>
      <c r="J18" s="78"/>
    </row>
    <row r="19" spans="1:10" s="79" customFormat="1" x14ac:dyDescent="0.3">
      <c r="A19" s="51" t="s">
        <v>8</v>
      </c>
      <c r="B19" s="50" t="s">
        <v>19</v>
      </c>
      <c r="C19" s="72" t="s">
        <v>1</v>
      </c>
      <c r="D19" s="72">
        <v>100</v>
      </c>
      <c r="E19" s="47"/>
      <c r="F19" s="46">
        <f>E19*D19</f>
        <v>0</v>
      </c>
      <c r="G19" s="47"/>
      <c r="H19" s="47">
        <f t="shared" si="0"/>
        <v>0</v>
      </c>
      <c r="I19" s="48" t="s">
        <v>42</v>
      </c>
      <c r="J19" s="78"/>
    </row>
    <row r="20" spans="1:10" s="79" customFormat="1" x14ac:dyDescent="0.3">
      <c r="A20" s="51" t="s">
        <v>4</v>
      </c>
      <c r="B20" s="52" t="s">
        <v>20</v>
      </c>
      <c r="C20" s="72" t="s">
        <v>1</v>
      </c>
      <c r="D20" s="72">
        <v>100</v>
      </c>
      <c r="E20" s="47"/>
      <c r="F20" s="46"/>
      <c r="G20" s="47">
        <f t="shared" ref="G20:G25" si="1">E20*D20</f>
        <v>0</v>
      </c>
      <c r="H20" s="47">
        <f t="shared" si="0"/>
        <v>0</v>
      </c>
      <c r="I20" s="48" t="s">
        <v>42</v>
      </c>
      <c r="J20" s="78"/>
    </row>
    <row r="21" spans="1:10" x14ac:dyDescent="0.3">
      <c r="A21" s="51" t="s">
        <v>4</v>
      </c>
      <c r="B21" s="52" t="s">
        <v>21</v>
      </c>
      <c r="C21" s="72" t="s">
        <v>12</v>
      </c>
      <c r="D21" s="72">
        <v>3</v>
      </c>
      <c r="E21" s="47"/>
      <c r="F21" s="46"/>
      <c r="G21" s="47">
        <f t="shared" si="1"/>
        <v>0</v>
      </c>
      <c r="H21" s="47">
        <f t="shared" si="0"/>
        <v>0</v>
      </c>
      <c r="I21" s="48" t="s">
        <v>42</v>
      </c>
      <c r="J21" s="77"/>
    </row>
    <row r="22" spans="1:10" x14ac:dyDescent="0.3">
      <c r="A22" s="51" t="s">
        <v>4</v>
      </c>
      <c r="B22" s="52" t="s">
        <v>23</v>
      </c>
      <c r="C22" s="72" t="s">
        <v>12</v>
      </c>
      <c r="D22" s="72">
        <v>6</v>
      </c>
      <c r="E22" s="47"/>
      <c r="F22" s="46"/>
      <c r="G22" s="47">
        <f t="shared" si="1"/>
        <v>0</v>
      </c>
      <c r="H22" s="47">
        <f t="shared" si="0"/>
        <v>0</v>
      </c>
      <c r="I22" s="48" t="s">
        <v>42</v>
      </c>
      <c r="J22" s="77"/>
    </row>
    <row r="23" spans="1:10" s="79" customFormat="1" x14ac:dyDescent="0.3">
      <c r="A23" s="51" t="s">
        <v>4</v>
      </c>
      <c r="B23" s="52" t="s">
        <v>24</v>
      </c>
      <c r="C23" s="72" t="s">
        <v>12</v>
      </c>
      <c r="D23" s="72">
        <v>100</v>
      </c>
      <c r="E23" s="47"/>
      <c r="F23" s="46"/>
      <c r="G23" s="47">
        <f t="shared" si="1"/>
        <v>0</v>
      </c>
      <c r="H23" s="47">
        <f t="shared" si="0"/>
        <v>0</v>
      </c>
      <c r="I23" s="48" t="s">
        <v>42</v>
      </c>
      <c r="J23" s="78"/>
    </row>
    <row r="24" spans="1:10" x14ac:dyDescent="0.3">
      <c r="A24" s="51" t="s">
        <v>4</v>
      </c>
      <c r="B24" s="52" t="s">
        <v>25</v>
      </c>
      <c r="C24" s="72" t="s">
        <v>12</v>
      </c>
      <c r="D24" s="72">
        <v>2</v>
      </c>
      <c r="E24" s="47"/>
      <c r="F24" s="46"/>
      <c r="G24" s="47">
        <f t="shared" si="1"/>
        <v>0</v>
      </c>
      <c r="H24" s="47">
        <f t="shared" si="0"/>
        <v>0</v>
      </c>
      <c r="I24" s="48" t="s">
        <v>42</v>
      </c>
      <c r="J24" s="77"/>
    </row>
    <row r="25" spans="1:10" s="79" customFormat="1" x14ac:dyDescent="0.3">
      <c r="A25" s="51" t="s">
        <v>4</v>
      </c>
      <c r="B25" s="52" t="s">
        <v>26</v>
      </c>
      <c r="C25" s="72" t="s">
        <v>12</v>
      </c>
      <c r="D25" s="72">
        <v>100</v>
      </c>
      <c r="E25" s="47"/>
      <c r="F25" s="46"/>
      <c r="G25" s="47">
        <f t="shared" si="1"/>
        <v>0</v>
      </c>
      <c r="H25" s="47">
        <f t="shared" si="0"/>
        <v>0</v>
      </c>
      <c r="I25" s="48" t="s">
        <v>42</v>
      </c>
      <c r="J25" s="78"/>
    </row>
    <row r="26" spans="1:10" x14ac:dyDescent="0.3">
      <c r="A26" s="49" t="s">
        <v>8</v>
      </c>
      <c r="B26" s="50" t="s">
        <v>27</v>
      </c>
      <c r="C26" s="72" t="s">
        <v>12</v>
      </c>
      <c r="D26" s="72">
        <v>1</v>
      </c>
      <c r="E26" s="47"/>
      <c r="F26" s="46">
        <f>E26*D26</f>
        <v>0</v>
      </c>
      <c r="G26" s="47"/>
      <c r="H26" s="47">
        <f t="shared" si="0"/>
        <v>0</v>
      </c>
      <c r="I26" s="48" t="s">
        <v>42</v>
      </c>
      <c r="J26" s="77"/>
    </row>
    <row r="27" spans="1:10" x14ac:dyDescent="0.3">
      <c r="A27" s="51" t="s">
        <v>4</v>
      </c>
      <c r="B27" s="52" t="s">
        <v>49</v>
      </c>
      <c r="C27" s="72" t="s">
        <v>12</v>
      </c>
      <c r="D27" s="72">
        <v>1</v>
      </c>
      <c r="E27" s="47"/>
      <c r="F27" s="46"/>
      <c r="G27" s="47">
        <f>E27*D27</f>
        <v>0</v>
      </c>
      <c r="H27" s="47">
        <f t="shared" si="0"/>
        <v>0</v>
      </c>
      <c r="I27" s="48" t="s">
        <v>42</v>
      </c>
      <c r="J27" s="77"/>
    </row>
    <row r="28" spans="1:10" x14ac:dyDescent="0.3">
      <c r="A28" s="49" t="s">
        <v>8</v>
      </c>
      <c r="B28" s="50" t="s">
        <v>29</v>
      </c>
      <c r="C28" s="72" t="s">
        <v>12</v>
      </c>
      <c r="D28" s="72">
        <v>12</v>
      </c>
      <c r="E28" s="47"/>
      <c r="F28" s="46">
        <f>E28*D28</f>
        <v>0</v>
      </c>
      <c r="G28" s="47"/>
      <c r="H28" s="47">
        <f t="shared" si="0"/>
        <v>0</v>
      </c>
      <c r="I28" s="48" t="s">
        <v>42</v>
      </c>
      <c r="J28" s="77"/>
    </row>
    <row r="29" spans="1:10" s="79" customFormat="1" x14ac:dyDescent="0.3">
      <c r="A29" s="49" t="s">
        <v>8</v>
      </c>
      <c r="B29" s="50" t="s">
        <v>30</v>
      </c>
      <c r="C29" s="72" t="s">
        <v>1</v>
      </c>
      <c r="D29" s="72">
        <v>160</v>
      </c>
      <c r="E29" s="47"/>
      <c r="F29" s="46">
        <f>E29*D29</f>
        <v>0</v>
      </c>
      <c r="G29" s="47"/>
      <c r="H29" s="47">
        <f t="shared" si="0"/>
        <v>0</v>
      </c>
      <c r="I29" s="48" t="s">
        <v>42</v>
      </c>
      <c r="J29" s="78"/>
    </row>
    <row r="30" spans="1:10" s="79" customFormat="1" x14ac:dyDescent="0.3">
      <c r="A30" s="51" t="s">
        <v>4</v>
      </c>
      <c r="B30" s="52" t="s">
        <v>31</v>
      </c>
      <c r="C30" s="72" t="s">
        <v>1</v>
      </c>
      <c r="D30" s="72">
        <v>160</v>
      </c>
      <c r="E30" s="47"/>
      <c r="F30" s="46"/>
      <c r="G30" s="47">
        <f>E30*D30</f>
        <v>0</v>
      </c>
      <c r="H30" s="47">
        <f t="shared" si="0"/>
        <v>0</v>
      </c>
      <c r="I30" s="48" t="s">
        <v>42</v>
      </c>
      <c r="J30" s="78"/>
    </row>
    <row r="31" spans="1:10" s="79" customFormat="1" x14ac:dyDescent="0.3">
      <c r="A31" s="49" t="s">
        <v>8</v>
      </c>
      <c r="B31" s="50" t="s">
        <v>32</v>
      </c>
      <c r="C31" s="72" t="s">
        <v>1</v>
      </c>
      <c r="D31" s="72">
        <v>200</v>
      </c>
      <c r="E31" s="47"/>
      <c r="F31" s="46">
        <f>E31*D31</f>
        <v>0</v>
      </c>
      <c r="G31" s="47"/>
      <c r="H31" s="47">
        <f t="shared" si="0"/>
        <v>0</v>
      </c>
      <c r="I31" s="48" t="s">
        <v>42</v>
      </c>
      <c r="J31" s="78"/>
    </row>
    <row r="32" spans="1:10" s="79" customFormat="1" x14ac:dyDescent="0.3">
      <c r="A32" s="51" t="s">
        <v>4</v>
      </c>
      <c r="B32" s="52" t="s">
        <v>33</v>
      </c>
      <c r="C32" s="72" t="s">
        <v>1</v>
      </c>
      <c r="D32" s="72">
        <v>200</v>
      </c>
      <c r="E32" s="47"/>
      <c r="F32" s="46"/>
      <c r="G32" s="47">
        <f>E32*D32</f>
        <v>0</v>
      </c>
      <c r="H32" s="47">
        <f t="shared" si="0"/>
        <v>0</v>
      </c>
      <c r="I32" s="48" t="s">
        <v>42</v>
      </c>
      <c r="J32" s="78"/>
    </row>
    <row r="33" spans="1:10" x14ac:dyDescent="0.3">
      <c r="A33" s="51" t="s">
        <v>4</v>
      </c>
      <c r="B33" s="52" t="s">
        <v>126</v>
      </c>
      <c r="C33" s="72" t="s">
        <v>12</v>
      </c>
      <c r="D33" s="72">
        <v>12</v>
      </c>
      <c r="E33" s="47"/>
      <c r="F33" s="47"/>
      <c r="G33" s="47">
        <f>E33*D33</f>
        <v>0</v>
      </c>
      <c r="H33" s="83">
        <f>G33+F33</f>
        <v>0</v>
      </c>
      <c r="I33" s="48" t="s">
        <v>42</v>
      </c>
      <c r="J33" s="77"/>
    </row>
    <row r="34" spans="1:10" x14ac:dyDescent="0.3">
      <c r="A34" s="51" t="s">
        <v>8</v>
      </c>
      <c r="B34" s="50" t="s">
        <v>113</v>
      </c>
      <c r="C34" s="72" t="s">
        <v>12</v>
      </c>
      <c r="D34" s="72">
        <v>3</v>
      </c>
      <c r="E34" s="47"/>
      <c r="F34" s="46">
        <f>E34*D34</f>
        <v>0</v>
      </c>
      <c r="G34" s="47"/>
      <c r="H34" s="47">
        <f>G34+F34</f>
        <v>0</v>
      </c>
      <c r="I34" s="48" t="s">
        <v>42</v>
      </c>
      <c r="J34" s="77"/>
    </row>
    <row r="35" spans="1:10" x14ac:dyDescent="0.3">
      <c r="A35" s="51" t="s">
        <v>4</v>
      </c>
      <c r="B35" s="52" t="s">
        <v>114</v>
      </c>
      <c r="C35" s="72" t="s">
        <v>12</v>
      </c>
      <c r="D35" s="72">
        <v>3</v>
      </c>
      <c r="E35" s="47"/>
      <c r="F35" s="46"/>
      <c r="G35" s="47">
        <f>E35*D35</f>
        <v>0</v>
      </c>
      <c r="H35" s="47">
        <f t="shared" ref="H35:H43" si="2">G35+F35</f>
        <v>0</v>
      </c>
      <c r="I35" s="48" t="s">
        <v>42</v>
      </c>
      <c r="J35" s="77"/>
    </row>
    <row r="36" spans="1:10" x14ac:dyDescent="0.3">
      <c r="A36" s="51" t="s">
        <v>4</v>
      </c>
      <c r="B36" s="52" t="s">
        <v>38</v>
      </c>
      <c r="C36" s="72" t="s">
        <v>12</v>
      </c>
      <c r="D36" s="72">
        <v>22</v>
      </c>
      <c r="E36" s="47"/>
      <c r="F36" s="46"/>
      <c r="G36" s="47">
        <f>E36*D36</f>
        <v>0</v>
      </c>
      <c r="H36" s="47">
        <f t="shared" si="2"/>
        <v>0</v>
      </c>
      <c r="I36" s="48" t="s">
        <v>42</v>
      </c>
      <c r="J36" s="77"/>
    </row>
    <row r="37" spans="1:10" x14ac:dyDescent="0.3">
      <c r="A37" s="53" t="s">
        <v>8</v>
      </c>
      <c r="B37" s="54" t="s">
        <v>37</v>
      </c>
      <c r="C37" s="73" t="s">
        <v>12</v>
      </c>
      <c r="D37" s="73">
        <v>22</v>
      </c>
      <c r="E37" s="55"/>
      <c r="F37" s="46">
        <f>E37*D37</f>
        <v>0</v>
      </c>
      <c r="G37" s="55"/>
      <c r="H37" s="47">
        <f t="shared" si="2"/>
        <v>0</v>
      </c>
      <c r="I37" s="80" t="s">
        <v>42</v>
      </c>
      <c r="J37" s="77"/>
    </row>
    <row r="38" spans="1:10" x14ac:dyDescent="0.3">
      <c r="A38" s="49" t="s">
        <v>8</v>
      </c>
      <c r="B38" s="50" t="s">
        <v>34</v>
      </c>
      <c r="C38" s="72" t="s">
        <v>12</v>
      </c>
      <c r="D38" s="72">
        <v>1</v>
      </c>
      <c r="E38" s="47"/>
      <c r="F38" s="46">
        <f>E38*D38</f>
        <v>0</v>
      </c>
      <c r="G38" s="47"/>
      <c r="H38" s="47">
        <f t="shared" si="2"/>
        <v>0</v>
      </c>
      <c r="I38" s="48" t="s">
        <v>42</v>
      </c>
      <c r="J38" s="77"/>
    </row>
    <row r="39" spans="1:10" x14ac:dyDescent="0.3">
      <c r="A39" s="49" t="s">
        <v>8</v>
      </c>
      <c r="B39" s="50" t="s">
        <v>35</v>
      </c>
      <c r="C39" s="72" t="s">
        <v>12</v>
      </c>
      <c r="D39" s="72">
        <v>1</v>
      </c>
      <c r="E39" s="47"/>
      <c r="F39" s="46">
        <f>E39*D39</f>
        <v>0</v>
      </c>
      <c r="G39" s="47"/>
      <c r="H39" s="47">
        <f t="shared" si="2"/>
        <v>0</v>
      </c>
      <c r="I39" s="48" t="s">
        <v>42</v>
      </c>
      <c r="J39" s="77"/>
    </row>
    <row r="40" spans="1:10" x14ac:dyDescent="0.3">
      <c r="A40" s="49" t="s">
        <v>8</v>
      </c>
      <c r="B40" s="50" t="s">
        <v>36</v>
      </c>
      <c r="C40" s="72" t="s">
        <v>12</v>
      </c>
      <c r="D40" s="72">
        <v>1</v>
      </c>
      <c r="E40" s="47"/>
      <c r="F40" s="46">
        <f>E40*D40</f>
        <v>0</v>
      </c>
      <c r="G40" s="47"/>
      <c r="H40" s="47">
        <f t="shared" si="2"/>
        <v>0</v>
      </c>
      <c r="I40" s="48" t="s">
        <v>42</v>
      </c>
      <c r="J40" s="77"/>
    </row>
    <row r="41" spans="1:10" x14ac:dyDescent="0.3">
      <c r="A41" s="53" t="s">
        <v>68</v>
      </c>
      <c r="B41" s="54" t="s">
        <v>73</v>
      </c>
      <c r="C41" s="73" t="s">
        <v>72</v>
      </c>
      <c r="D41" s="73">
        <v>35</v>
      </c>
      <c r="E41" s="55"/>
      <c r="F41" s="46">
        <f>E41*D41</f>
        <v>0</v>
      </c>
      <c r="G41" s="47"/>
      <c r="H41" s="47">
        <f t="shared" si="2"/>
        <v>0</v>
      </c>
      <c r="I41" s="48" t="s">
        <v>42</v>
      </c>
      <c r="J41" s="77"/>
    </row>
    <row r="42" spans="1:10" x14ac:dyDescent="0.3">
      <c r="A42" s="53" t="s">
        <v>68</v>
      </c>
      <c r="B42" s="54" t="s">
        <v>69</v>
      </c>
      <c r="C42" s="73" t="s">
        <v>71</v>
      </c>
      <c r="D42" s="73">
        <v>1.5</v>
      </c>
      <c r="E42" s="55"/>
      <c r="F42" s="46"/>
      <c r="G42" s="56">
        <f>ROUND(SUM(G6:G41)/100,2)</f>
        <v>0</v>
      </c>
      <c r="H42" s="47">
        <f t="shared" si="2"/>
        <v>0</v>
      </c>
      <c r="I42" s="48" t="s">
        <v>42</v>
      </c>
      <c r="J42" s="77"/>
    </row>
    <row r="43" spans="1:10" ht="15" thickBot="1" x14ac:dyDescent="0.35">
      <c r="A43" s="53" t="s">
        <v>68</v>
      </c>
      <c r="B43" s="54" t="s">
        <v>70</v>
      </c>
      <c r="C43" s="73" t="s">
        <v>71</v>
      </c>
      <c r="D43" s="73">
        <v>3</v>
      </c>
      <c r="E43" s="55"/>
      <c r="F43" s="57">
        <f>ROUND(SUM(F6:F42)/100,2)</f>
        <v>0</v>
      </c>
      <c r="G43" s="55"/>
      <c r="H43" s="47">
        <f t="shared" si="2"/>
        <v>0</v>
      </c>
      <c r="I43" s="48" t="s">
        <v>42</v>
      </c>
      <c r="J43" s="77"/>
    </row>
    <row r="44" spans="1:10" x14ac:dyDescent="0.3">
      <c r="A44" s="58"/>
      <c r="B44" s="59" t="s">
        <v>66</v>
      </c>
      <c r="C44" s="59"/>
      <c r="D44" s="59"/>
      <c r="E44" s="59"/>
      <c r="F44" s="59">
        <f>SUM(F6:F43)</f>
        <v>0</v>
      </c>
      <c r="G44" s="59"/>
      <c r="H44" s="59"/>
      <c r="I44" s="60" t="s">
        <v>42</v>
      </c>
      <c r="J44" s="77"/>
    </row>
    <row r="45" spans="1:10" ht="15" thickBot="1" x14ac:dyDescent="0.35">
      <c r="A45" s="61"/>
      <c r="B45" s="62" t="s">
        <v>67</v>
      </c>
      <c r="C45" s="62"/>
      <c r="D45" s="62"/>
      <c r="E45" s="62"/>
      <c r="F45" s="62"/>
      <c r="G45" s="62">
        <f>SUM(G6:G43)</f>
        <v>0</v>
      </c>
      <c r="H45" s="62"/>
      <c r="I45" s="60" t="s">
        <v>42</v>
      </c>
      <c r="J45" s="77"/>
    </row>
    <row r="46" spans="1:10" ht="15" thickBot="1" x14ac:dyDescent="0.35">
      <c r="A46" s="63"/>
      <c r="B46" s="64" t="s">
        <v>39</v>
      </c>
      <c r="C46" s="64"/>
      <c r="D46" s="64"/>
      <c r="E46" s="64"/>
      <c r="F46" s="64"/>
      <c r="G46" s="64"/>
      <c r="H46" s="65">
        <f>SUM(H6:H43)</f>
        <v>0</v>
      </c>
      <c r="I46" s="66" t="s">
        <v>42</v>
      </c>
      <c r="J46" s="77"/>
    </row>
    <row r="47" spans="1:10" ht="15" thickBot="1" x14ac:dyDescent="0.35">
      <c r="A47" s="67"/>
      <c r="B47" s="68" t="s">
        <v>40</v>
      </c>
      <c r="C47" s="68"/>
      <c r="D47" s="68"/>
      <c r="E47" s="68"/>
      <c r="F47" s="68"/>
      <c r="G47" s="68"/>
      <c r="H47" s="69">
        <f>H46*1.2</f>
        <v>0</v>
      </c>
      <c r="I47" s="70" t="s">
        <v>42</v>
      </c>
      <c r="J47" s="77"/>
    </row>
    <row r="48" spans="1:10" x14ac:dyDescent="0.3">
      <c r="A48" s="74"/>
      <c r="B48" s="74"/>
      <c r="C48" s="74"/>
      <c r="D48" s="74"/>
      <c r="E48" s="74"/>
      <c r="F48" s="74"/>
      <c r="G48" s="74"/>
      <c r="H48" s="74"/>
      <c r="I48" s="74"/>
    </row>
    <row r="49" spans="1:9" ht="17.399999999999999" x14ac:dyDescent="0.3">
      <c r="A49" s="146" t="s">
        <v>115</v>
      </c>
      <c r="B49" s="146"/>
      <c r="C49" s="146"/>
      <c r="D49" s="146"/>
      <c r="E49" s="146"/>
      <c r="F49" s="146"/>
      <c r="G49" s="146"/>
      <c r="H49" s="146"/>
      <c r="I49" s="146"/>
    </row>
    <row r="50" spans="1:9" x14ac:dyDescent="0.3">
      <c r="A50" s="147" t="s">
        <v>116</v>
      </c>
      <c r="B50" s="147"/>
      <c r="C50" s="147"/>
      <c r="D50" s="147"/>
      <c r="E50" s="147"/>
      <c r="F50" s="147"/>
      <c r="G50" s="147"/>
      <c r="H50" s="147"/>
      <c r="I50" s="147"/>
    </row>
  </sheetData>
  <sheetProtection algorithmName="SHA-512" hashValue="kn5V8WK3KH7FFkWoRMGjHafZSAd07IfJIyk74fi0XQEBs7OEJ+sO7b+o4fB4mkryI7xejifULRTLvnZmfVIY2g==" saltValue="in8ZrwIUl2S8hvW5fkpNkg==" spinCount="100000" sheet="1" objects="1" scenarios="1"/>
  <autoFilter ref="A5:H47"/>
  <mergeCells count="2">
    <mergeCell ref="A49:I49"/>
    <mergeCell ref="A50:I50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3" sqref="D13"/>
    </sheetView>
  </sheetViews>
  <sheetFormatPr defaultColWidth="9.109375" defaultRowHeight="14.4" x14ac:dyDescent="0.3"/>
  <cols>
    <col min="1" max="1" width="16.6640625" style="36" customWidth="1"/>
    <col min="2" max="2" width="93.109375" style="36" customWidth="1"/>
    <col min="3" max="4" width="10.6640625" style="36" customWidth="1"/>
    <col min="5" max="7" width="17.88671875" style="36" customWidth="1"/>
    <col min="8" max="8" width="22.44140625" style="36" customWidth="1"/>
    <col min="9" max="9" width="9.109375" style="36"/>
    <col min="10" max="10" width="24.88671875" style="36" customWidth="1"/>
    <col min="11" max="16384" width="9.109375" style="36"/>
  </cols>
  <sheetData>
    <row r="1" spans="1:10" ht="15" x14ac:dyDescent="0.25">
      <c r="A1" s="32"/>
      <c r="B1" s="33"/>
      <c r="C1" s="34"/>
      <c r="D1" s="129"/>
      <c r="E1" s="129"/>
      <c r="F1" s="34"/>
      <c r="G1" s="34"/>
      <c r="H1" s="129"/>
      <c r="I1" s="130"/>
    </row>
    <row r="2" spans="1:10" ht="15" x14ac:dyDescent="0.25">
      <c r="A2" s="32"/>
      <c r="B2" s="37"/>
      <c r="C2" s="34"/>
      <c r="D2" s="129"/>
      <c r="E2" s="129"/>
      <c r="F2" s="34"/>
      <c r="G2" s="34"/>
      <c r="H2" s="129"/>
      <c r="I2" s="130"/>
    </row>
    <row r="3" spans="1:10" ht="15" x14ac:dyDescent="0.25">
      <c r="A3" s="32"/>
      <c r="B3" s="38"/>
      <c r="C3" s="34"/>
      <c r="D3" s="129"/>
      <c r="E3" s="129"/>
      <c r="F3" s="34"/>
      <c r="G3" s="34"/>
      <c r="H3" s="129"/>
      <c r="I3" s="130"/>
    </row>
    <row r="4" spans="1:10" ht="15.75" thickBot="1" x14ac:dyDescent="0.3">
      <c r="A4" s="131"/>
      <c r="B4" s="129"/>
      <c r="C4" s="34"/>
      <c r="D4" s="129"/>
      <c r="E4" s="129"/>
      <c r="F4" s="34"/>
      <c r="G4" s="34"/>
      <c r="H4" s="129"/>
      <c r="I4" s="130"/>
    </row>
    <row r="5" spans="1:10" ht="63.75" customHeight="1" x14ac:dyDescent="0.3">
      <c r="A5" s="132" t="s">
        <v>3</v>
      </c>
      <c r="B5" s="133" t="s">
        <v>2</v>
      </c>
      <c r="C5" s="41" t="s">
        <v>63</v>
      </c>
      <c r="D5" s="133" t="s">
        <v>5</v>
      </c>
      <c r="E5" s="133" t="s">
        <v>6</v>
      </c>
      <c r="F5" s="41" t="s">
        <v>65</v>
      </c>
      <c r="G5" s="41" t="s">
        <v>64</v>
      </c>
      <c r="H5" s="133" t="s">
        <v>7</v>
      </c>
      <c r="I5" s="134" t="s">
        <v>41</v>
      </c>
      <c r="J5" s="43"/>
    </row>
    <row r="6" spans="1:10" x14ac:dyDescent="0.3">
      <c r="A6" s="44" t="s">
        <v>8</v>
      </c>
      <c r="B6" s="45" t="s">
        <v>58</v>
      </c>
      <c r="C6" s="71" t="s">
        <v>12</v>
      </c>
      <c r="D6" s="71">
        <f>D8</f>
        <v>25</v>
      </c>
      <c r="E6" s="46"/>
      <c r="F6" s="46">
        <f>E6*D6</f>
        <v>0</v>
      </c>
      <c r="G6" s="46"/>
      <c r="H6" s="47">
        <f>G6+F6</f>
        <v>0</v>
      </c>
      <c r="I6" s="48" t="s">
        <v>42</v>
      </c>
      <c r="J6" s="43"/>
    </row>
    <row r="7" spans="1:10" x14ac:dyDescent="0.3">
      <c r="A7" s="44" t="s">
        <v>8</v>
      </c>
      <c r="B7" s="45" t="s">
        <v>77</v>
      </c>
      <c r="C7" s="71" t="s">
        <v>76</v>
      </c>
      <c r="D7" s="71">
        <f>D6*7</f>
        <v>175</v>
      </c>
      <c r="E7" s="46"/>
      <c r="F7" s="46">
        <f t="shared" ref="F7:F12" si="0">E7*D7</f>
        <v>0</v>
      </c>
      <c r="G7" s="46"/>
      <c r="H7" s="47">
        <f t="shared" ref="H7:H14" si="1">G7+F7</f>
        <v>0</v>
      </c>
      <c r="I7" s="48" t="s">
        <v>42</v>
      </c>
      <c r="J7" s="43"/>
    </row>
    <row r="8" spans="1:10" x14ac:dyDescent="0.3">
      <c r="A8" s="135" t="s">
        <v>8</v>
      </c>
      <c r="B8" s="136" t="s">
        <v>29</v>
      </c>
      <c r="C8" s="138" t="s">
        <v>12</v>
      </c>
      <c r="D8" s="138">
        <v>25</v>
      </c>
      <c r="E8" s="46"/>
      <c r="F8" s="46">
        <f t="shared" si="0"/>
        <v>0</v>
      </c>
      <c r="G8" s="46"/>
      <c r="H8" s="47">
        <f t="shared" si="1"/>
        <v>0</v>
      </c>
      <c r="I8" s="137" t="s">
        <v>42</v>
      </c>
      <c r="J8" s="43"/>
    </row>
    <row r="9" spans="1:10" x14ac:dyDescent="0.3">
      <c r="A9" s="51" t="s">
        <v>4</v>
      </c>
      <c r="B9" s="52" t="s">
        <v>127</v>
      </c>
      <c r="C9" s="72" t="s">
        <v>12</v>
      </c>
      <c r="D9" s="72">
        <v>6</v>
      </c>
      <c r="E9" s="47"/>
      <c r="F9" s="46"/>
      <c r="G9" s="47">
        <f>E9*D9</f>
        <v>0</v>
      </c>
      <c r="H9" s="47">
        <f t="shared" si="1"/>
        <v>0</v>
      </c>
      <c r="I9" s="48" t="s">
        <v>42</v>
      </c>
      <c r="J9" s="43"/>
    </row>
    <row r="10" spans="1:10" x14ac:dyDescent="0.3">
      <c r="A10" s="51" t="s">
        <v>4</v>
      </c>
      <c r="B10" s="52" t="s">
        <v>128</v>
      </c>
      <c r="C10" s="72" t="s">
        <v>12</v>
      </c>
      <c r="D10" s="72">
        <v>19</v>
      </c>
      <c r="E10" s="47"/>
      <c r="F10" s="46"/>
      <c r="G10" s="47">
        <f>E10*D10</f>
        <v>0</v>
      </c>
      <c r="H10" s="47">
        <f t="shared" si="1"/>
        <v>0</v>
      </c>
      <c r="I10" s="48" t="s">
        <v>42</v>
      </c>
      <c r="J10" s="43"/>
    </row>
    <row r="11" spans="1:10" x14ac:dyDescent="0.3">
      <c r="A11" s="49" t="s">
        <v>8</v>
      </c>
      <c r="B11" s="50" t="s">
        <v>34</v>
      </c>
      <c r="C11" s="72" t="s">
        <v>12</v>
      </c>
      <c r="D11" s="72">
        <v>1</v>
      </c>
      <c r="E11" s="47"/>
      <c r="F11" s="46">
        <f t="shared" si="0"/>
        <v>0</v>
      </c>
      <c r="G11" s="47"/>
      <c r="H11" s="47">
        <f t="shared" si="1"/>
        <v>0</v>
      </c>
      <c r="I11" s="48" t="s">
        <v>42</v>
      </c>
      <c r="J11" s="43"/>
    </row>
    <row r="12" spans="1:10" x14ac:dyDescent="0.3">
      <c r="A12" s="53" t="s">
        <v>68</v>
      </c>
      <c r="B12" s="54" t="s">
        <v>73</v>
      </c>
      <c r="C12" s="73" t="s">
        <v>72</v>
      </c>
      <c r="D12" s="73">
        <v>15</v>
      </c>
      <c r="E12" s="55"/>
      <c r="F12" s="46">
        <f t="shared" si="0"/>
        <v>0</v>
      </c>
      <c r="G12" s="47"/>
      <c r="H12" s="47">
        <f t="shared" si="1"/>
        <v>0</v>
      </c>
      <c r="I12" s="48" t="s">
        <v>42</v>
      </c>
      <c r="J12" s="43"/>
    </row>
    <row r="13" spans="1:10" x14ac:dyDescent="0.3">
      <c r="A13" s="53" t="s">
        <v>68</v>
      </c>
      <c r="B13" s="54" t="s">
        <v>69</v>
      </c>
      <c r="C13" s="73" t="s">
        <v>71</v>
      </c>
      <c r="D13" s="73">
        <v>1.5</v>
      </c>
      <c r="E13" s="55"/>
      <c r="F13" s="46"/>
      <c r="G13" s="56">
        <f>ROUND(SUM(G6:G12)/100,2)</f>
        <v>0</v>
      </c>
      <c r="H13" s="47">
        <f t="shared" si="1"/>
        <v>0</v>
      </c>
      <c r="I13" s="48" t="s">
        <v>42</v>
      </c>
      <c r="J13" s="43"/>
    </row>
    <row r="14" spans="1:10" ht="15" thickBot="1" x14ac:dyDescent="0.35">
      <c r="A14" s="53" t="s">
        <v>68</v>
      </c>
      <c r="B14" s="54" t="s">
        <v>70</v>
      </c>
      <c r="C14" s="73" t="s">
        <v>71</v>
      </c>
      <c r="D14" s="73">
        <v>3</v>
      </c>
      <c r="E14" s="55"/>
      <c r="F14" s="57">
        <f>ROUND(SUM(F6:F13)/100,2)</f>
        <v>0</v>
      </c>
      <c r="G14" s="55"/>
      <c r="H14" s="47">
        <f t="shared" si="1"/>
        <v>0</v>
      </c>
      <c r="I14" s="48" t="s">
        <v>42</v>
      </c>
      <c r="J14" s="43"/>
    </row>
    <row r="15" spans="1:10" x14ac:dyDescent="0.3">
      <c r="A15" s="58"/>
      <c r="B15" s="59" t="s">
        <v>66</v>
      </c>
      <c r="C15" s="59"/>
      <c r="D15" s="59"/>
      <c r="E15" s="59"/>
      <c r="F15" s="59">
        <f>SUM(F6:F14)</f>
        <v>0</v>
      </c>
      <c r="G15" s="59"/>
      <c r="H15" s="59"/>
      <c r="I15" s="60" t="s">
        <v>42</v>
      </c>
      <c r="J15" s="43"/>
    </row>
    <row r="16" spans="1:10" ht="15" thickBot="1" x14ac:dyDescent="0.35">
      <c r="A16" s="61"/>
      <c r="B16" s="62" t="s">
        <v>67</v>
      </c>
      <c r="C16" s="62"/>
      <c r="D16" s="62"/>
      <c r="E16" s="62"/>
      <c r="F16" s="62"/>
      <c r="G16" s="62">
        <f>SUM(G6:G14)</f>
        <v>0</v>
      </c>
      <c r="H16" s="62"/>
      <c r="I16" s="60" t="s">
        <v>42</v>
      </c>
      <c r="J16" s="43"/>
    </row>
    <row r="17" spans="1:10" ht="15" thickBot="1" x14ac:dyDescent="0.35">
      <c r="A17" s="63"/>
      <c r="B17" s="64" t="s">
        <v>39</v>
      </c>
      <c r="C17" s="64"/>
      <c r="D17" s="64"/>
      <c r="E17" s="64"/>
      <c r="F17" s="64"/>
      <c r="G17" s="64"/>
      <c r="H17" s="65">
        <f>SUM(H6:H14)</f>
        <v>0</v>
      </c>
      <c r="I17" s="66" t="s">
        <v>42</v>
      </c>
      <c r="J17" s="43"/>
    </row>
    <row r="18" spans="1:10" ht="15" thickBot="1" x14ac:dyDescent="0.35">
      <c r="A18" s="67"/>
      <c r="B18" s="68" t="s">
        <v>40</v>
      </c>
      <c r="C18" s="68"/>
      <c r="D18" s="68"/>
      <c r="E18" s="68"/>
      <c r="F18" s="68"/>
      <c r="G18" s="68"/>
      <c r="H18" s="69">
        <f>H17*1.2</f>
        <v>0</v>
      </c>
      <c r="I18" s="70" t="s">
        <v>42</v>
      </c>
      <c r="J18" s="43"/>
    </row>
    <row r="19" spans="1:10" ht="15" x14ac:dyDescent="0.25">
      <c r="A19" s="34"/>
      <c r="B19" s="34"/>
      <c r="C19" s="34"/>
      <c r="D19" s="34"/>
      <c r="E19" s="34"/>
      <c r="F19" s="34"/>
      <c r="G19" s="34"/>
      <c r="H19" s="34"/>
      <c r="I19" s="34"/>
    </row>
    <row r="20" spans="1:10" ht="17.399999999999999" x14ac:dyDescent="0.3">
      <c r="A20" s="148" t="s">
        <v>115</v>
      </c>
      <c r="B20" s="148"/>
      <c r="C20" s="148"/>
      <c r="D20" s="148"/>
      <c r="E20" s="148"/>
      <c r="F20" s="148"/>
      <c r="G20" s="148"/>
      <c r="H20" s="148"/>
      <c r="I20" s="148"/>
    </row>
    <row r="21" spans="1:10" x14ac:dyDescent="0.3">
      <c r="A21" s="149" t="s">
        <v>116</v>
      </c>
      <c r="B21" s="149"/>
      <c r="C21" s="149"/>
      <c r="D21" s="149"/>
      <c r="E21" s="149"/>
      <c r="F21" s="149"/>
      <c r="G21" s="149"/>
      <c r="H21" s="149"/>
      <c r="I21" s="149"/>
    </row>
  </sheetData>
  <sheetProtection algorithmName="SHA-512" hashValue="IfX21+6H08/XEfWzFBJ6DCpClR0Be3jIRKbYOxSPKT2LYoTEXJc4+Yrth9CmzB6YuV1ITBGNQZ06zuJ/UiV+8Q==" saltValue="uoVh4P5fvZzlWdpf+gsnTQ==" spinCount="100000" sheet="1" objects="1" scenarios="1"/>
  <autoFilter ref="A5:H18"/>
  <mergeCells count="2">
    <mergeCell ref="A20:I20"/>
    <mergeCell ref="A21:I2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17</vt:i4>
      </vt:variant>
    </vt:vector>
  </HeadingPairs>
  <TitlesOfParts>
    <vt:vector size="17" baseType="lpstr">
      <vt:lpstr>SO 01</vt:lpstr>
      <vt:lpstr>SO 02</vt:lpstr>
      <vt:lpstr>SO 03</vt:lpstr>
      <vt:lpstr>SO 04</vt:lpstr>
      <vt:lpstr>SO 05</vt:lpstr>
      <vt:lpstr>SO 06</vt:lpstr>
      <vt:lpstr>SO 07</vt:lpstr>
      <vt:lpstr>SO 08</vt:lpstr>
      <vt:lpstr>SO 09</vt:lpstr>
      <vt:lpstr>SO 10</vt:lpstr>
      <vt:lpstr>SO 11</vt:lpstr>
      <vt:lpstr>SO 12 </vt:lpstr>
      <vt:lpstr>SO 13</vt:lpstr>
      <vt:lpstr>SO 14</vt:lpstr>
      <vt:lpstr>Výroba Riadenie</vt:lpstr>
      <vt:lpstr>Administratíva Riadenie</vt:lpstr>
      <vt:lpstr>Súhrn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Dagmar Užíková</cp:lastModifiedBy>
  <cp:lastPrinted>2020-05-29T07:51:39Z</cp:lastPrinted>
  <dcterms:created xsi:type="dcterms:W3CDTF">2019-12-19T11:06:56Z</dcterms:created>
  <dcterms:modified xsi:type="dcterms:W3CDTF">2021-09-29T09:27:53Z</dcterms:modified>
</cp:coreProperties>
</file>